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6"/>
  </bookViews>
  <sheets>
    <sheet name="目录" sheetId="1" r:id="rId1"/>
    <sheet name="表1 本级收入" sheetId="2" r:id="rId2"/>
    <sheet name="表2 本级支出" sheetId="3" r:id="rId3"/>
    <sheet name="表3  本级基金收入" sheetId="4" r:id="rId4"/>
    <sheet name="表4  本级基金支出" sheetId="5" r:id="rId5"/>
    <sheet name="表5  本级社保基金收支" sheetId="6" r:id="rId6"/>
    <sheet name="表6  全州收入" sheetId="7" r:id="rId7"/>
    <sheet name="表7  全州支出" sheetId="8" r:id="rId8"/>
    <sheet name="表8  全州基金收入" sheetId="9" r:id="rId9"/>
    <sheet name="表9  全州基金支出" sheetId="10" r:id="rId10"/>
    <sheet name="表10  全州社保基金收支" sheetId="11" r:id="rId11"/>
    <sheet name="表11本级国资" sheetId="12" r:id="rId12"/>
  </sheets>
  <definedNames>
    <definedName name="_xlnm.Print_Titles" localSheetId="2">'表2 本级支出'!$1:$4</definedName>
    <definedName name="_xlnm.Print_Titles" localSheetId="4">'表4  本级基金支出'!$1:$4</definedName>
    <definedName name="_xlnm.Print_Titles" localSheetId="5">'表5  本级社保基金收支'!$1:$5</definedName>
    <definedName name="_xlnm.Print_Titles" localSheetId="7">'表7  全州支出'!$1:$4</definedName>
  </definedNames>
  <calcPr calcMode="manual" fullCalcOnLoad="1" iterate="1" iterateCount="100" iterateDelta="0.001"/>
</workbook>
</file>

<file path=xl/sharedStrings.xml><?xml version="1.0" encoding="utf-8"?>
<sst xmlns="http://schemas.openxmlformats.org/spreadsheetml/2006/main" count="863" uniqueCount="614">
  <si>
    <t>2019年上半年州级及全州财政预算执行情况</t>
  </si>
  <si>
    <t>表1：</t>
  </si>
  <si>
    <t>2019年上半年州级一般公共预算收入表</t>
  </si>
  <si>
    <t>表2：</t>
  </si>
  <si>
    <t>2019年上半年州级一般公共预算支出表</t>
  </si>
  <si>
    <t>表3：</t>
  </si>
  <si>
    <t>2019年上半年州级政府性基金预算收入表</t>
  </si>
  <si>
    <t>表4：</t>
  </si>
  <si>
    <t>2019年上半年州级政府性基金预算支出表</t>
  </si>
  <si>
    <t>表5：</t>
  </si>
  <si>
    <t>2019年上半年州级社会保险基金预算收支表</t>
  </si>
  <si>
    <t>表6：</t>
  </si>
  <si>
    <t>2019年上半年全州一般公共预算收入表</t>
  </si>
  <si>
    <t>表7：</t>
  </si>
  <si>
    <t>2019年上半年全州一般公共预算支出表</t>
  </si>
  <si>
    <t>表8：</t>
  </si>
  <si>
    <t>2019年上半年全州政府性基金预算收入表</t>
  </si>
  <si>
    <t>表9：</t>
  </si>
  <si>
    <t>2019年上半年全州政府性基金预算支出表</t>
  </si>
  <si>
    <t>表10：</t>
  </si>
  <si>
    <t>2019年上半年全州社会保险基金预算收支表</t>
  </si>
  <si>
    <t>表11：</t>
  </si>
  <si>
    <t>2019年上半年州本级及全州国有资本经营预算收支表</t>
  </si>
  <si>
    <t>甘南州财政局</t>
  </si>
  <si>
    <r>
      <rPr>
        <sz val="12"/>
        <rFont val="宋体"/>
        <family val="0"/>
      </rPr>
      <t>表</t>
    </r>
    <r>
      <rPr>
        <sz val="12"/>
        <rFont val="Arial"/>
        <family val="2"/>
      </rPr>
      <t>1</t>
    </r>
  </si>
  <si>
    <t xml:space="preserve">单位：万元  </t>
  </si>
  <si>
    <t>项目</t>
  </si>
  <si>
    <t>预算数</t>
  </si>
  <si>
    <t>上年同期数</t>
  </si>
  <si>
    <t>年中执行数</t>
  </si>
  <si>
    <t>执行数为预算数%</t>
  </si>
  <si>
    <r>
      <rPr>
        <b/>
        <sz val="10"/>
        <rFont val="宋体"/>
        <family val="0"/>
      </rPr>
      <t>执行数为上年同期数</t>
    </r>
    <r>
      <rPr>
        <b/>
        <sz val="10"/>
        <rFont val="Arial"/>
        <family val="2"/>
      </rPr>
      <t>%</t>
    </r>
  </si>
  <si>
    <t>一、税收收入</t>
  </si>
  <si>
    <t xml:space="preserve">    增值税</t>
  </si>
  <si>
    <t xml:space="preserve">    企业所得税</t>
  </si>
  <si>
    <t xml:space="preserve">    企业所得税退税</t>
  </si>
  <si>
    <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</si>
  <si>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</si>
  <si>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</si>
  <si>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</si>
  <si>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</si>
  <si>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</si>
  <si>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</si>
  <si>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</si>
  <si>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</si>
  <si>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</si>
  <si>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</si>
  <si>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</si>
  <si>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</si>
  <si>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</si>
  <si>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</si>
  <si>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</si>
  <si>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</si>
  <si>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</si>
  <si>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</si>
  <si>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</si>
  <si>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</si>
  <si>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</si>
  <si>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</si>
  <si>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</si>
  <si>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r>
      <rPr>
        <sz val="12"/>
        <rFont val="宋体"/>
        <family val="0"/>
      </rPr>
      <t>表</t>
    </r>
    <r>
      <rPr>
        <sz val="12"/>
        <rFont val="Arial"/>
        <family val="2"/>
      </rPr>
      <t>2</t>
    </r>
  </si>
  <si>
    <t>一、一般公共服务</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</si>
  <si>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</si>
  <si>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</si>
  <si>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</si>
  <si>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</si>
  <si>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</si>
  <si>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</si>
  <si>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</si>
  <si>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</si>
  <si>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</si>
  <si>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</si>
  <si>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</si>
  <si>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</si>
  <si>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</si>
  <si>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</si>
  <si>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</si>
  <si>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</si>
  <si>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</si>
  <si>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</si>
  <si>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</si>
  <si>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</si>
  <si>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</si>
  <si>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</si>
  <si>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</si>
  <si>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</si>
  <si>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</si>
  <si>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</si>
  <si>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</si>
  <si>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二、外交支出</t>
  </si>
  <si>
    <t xml:space="preserve">    对外合作与交流</t>
  </si>
  <si>
    <t xml:space="preserve">    其他外交支出</t>
  </si>
  <si>
    <t>三、国防支出</t>
  </si>
  <si>
    <t xml:space="preserve">    国防动员</t>
  </si>
  <si>
    <t xml:space="preserve">    其他国防支出</t>
  </si>
  <si>
    <t>四、公共安全支出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</si>
  <si>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</si>
  <si>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</si>
  <si>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</si>
  <si>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</si>
  <si>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</si>
  <si>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</si>
  <si>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</si>
  <si>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</si>
  <si>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</si>
  <si>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</si>
  <si>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</si>
  <si>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五、教育支出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</si>
  <si>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</si>
  <si>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</si>
  <si>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</si>
  <si>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</si>
  <si>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</si>
  <si>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</si>
  <si>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</si>
  <si>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</si>
  <si>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</si>
  <si>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</si>
  <si>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六、科学技术支出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</si>
  <si>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</si>
  <si>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</si>
  <si>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</si>
  <si>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</si>
  <si>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</si>
  <si>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</si>
  <si>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</si>
  <si>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</si>
  <si>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</si>
  <si>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</si>
  <si>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七、文化旅游体育与传媒支出</t>
  </si>
  <si>
    <t xml:space="preserve">    文化和旅游</t>
  </si>
  <si>
    <t xml:space="preserve">    文物</t>
  </si>
  <si>
    <t xml:space="preserve">    体育</t>
  </si>
  <si>
    <t xml:space="preserve">    新闻出版电影</t>
  </si>
  <si>
    <t xml:space="preserve">    广播电视</t>
  </si>
  <si>
    <t xml:space="preserve">    其他文化体育与传媒支出</t>
  </si>
  <si>
    <t>八、社会保障和就业支出</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</si>
  <si>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</si>
  <si>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</si>
  <si>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</si>
  <si>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</si>
  <si>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</si>
  <si>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</si>
  <si>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</si>
  <si>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</si>
  <si>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</si>
  <si>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</si>
  <si>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</si>
  <si>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</si>
  <si>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</si>
  <si>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</si>
  <si>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</si>
  <si>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</si>
  <si>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</si>
  <si>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</si>
  <si>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</si>
  <si>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其他社会保障和就业支出</t>
  </si>
  <si>
    <t>九、卫生健康支出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</si>
  <si>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</si>
  <si>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</si>
  <si>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</si>
  <si>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</si>
  <si>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</si>
  <si>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</si>
  <si>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</si>
  <si>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</si>
  <si>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</si>
  <si>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</si>
  <si>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</si>
  <si>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</si>
  <si>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</si>
  <si>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十、节能环保支出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</si>
  <si>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</si>
  <si>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</si>
  <si>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</si>
  <si>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</si>
  <si>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</si>
  <si>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</si>
  <si>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</si>
  <si>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</si>
  <si>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</si>
  <si>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</si>
  <si>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</si>
  <si>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</si>
  <si>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</si>
  <si>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</si>
  <si>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</si>
  <si>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十一、城乡社区支出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</si>
  <si>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</si>
  <si>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</si>
  <si>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</si>
  <si>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</si>
  <si>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</si>
  <si>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</si>
  <si>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十二、农林水支出</t>
  </si>
  <si>
    <t xml:space="preserve">    农业</t>
  </si>
  <si>
    <t xml:space="preserve">    林业和草原</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</si>
  <si>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</si>
  <si>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</si>
  <si>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</si>
  <si>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</si>
  <si>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</si>
  <si>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</si>
  <si>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</si>
  <si>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</si>
  <si>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十三、交通运输支出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</si>
  <si>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</si>
  <si>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</si>
  <si>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</si>
  <si>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</si>
  <si>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</si>
  <si>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</si>
  <si>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</si>
  <si>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</si>
  <si>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</si>
  <si>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</si>
  <si>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</si>
  <si>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</si>
  <si>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</si>
  <si>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</si>
  <si>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</si>
  <si>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十五、商业服务业等支出</t>
  </si>
  <si>
    <t xml:space="preserve">    商业流通事务</t>
  </si>
  <si>
    <t xml:space="preserve">    涉外发展服务支出</t>
  </si>
  <si>
    <t xml:space="preserve">    其他商业服务业等支出</t>
  </si>
  <si>
    <t>十六、金融支出</t>
  </si>
  <si>
    <t xml:space="preserve">    金融部门行政支出</t>
  </si>
  <si>
    <t xml:space="preserve">    金融发展支出</t>
  </si>
  <si>
    <t xml:space="preserve">    其他金融支出</t>
  </si>
  <si>
    <t>十七、援助其他地区支出</t>
  </si>
  <si>
    <t>十八、自然资源海洋气象等支出</t>
  </si>
  <si>
    <t xml:space="preserve">    自然资源事务</t>
  </si>
  <si>
    <t xml:space="preserve">    海洋管理事务</t>
  </si>
  <si>
    <t xml:space="preserve">    测绘事务</t>
  </si>
  <si>
    <t xml:space="preserve">    气象事务</t>
  </si>
  <si>
    <t xml:space="preserve">    其他自然资源海洋气象等支出</t>
  </si>
  <si>
    <t>十九、住房保障支出</t>
  </si>
  <si>
    <t xml:space="preserve">    保障性安居工程支出</t>
  </si>
  <si>
    <t xml:space="preserve">    住房改革支出</t>
  </si>
  <si>
    <t xml:space="preserve">    城乡社区住宅</t>
  </si>
  <si>
    <t>二十、粮油物资储备支出</t>
  </si>
  <si>
    <t xml:space="preserve">    粮油事务</t>
  </si>
  <si>
    <t xml:space="preserve">    物资事务</t>
  </si>
  <si>
    <t xml:space="preserve">    能源储备</t>
  </si>
  <si>
    <t xml:space="preserve">    粮油储备</t>
  </si>
  <si>
    <t xml:space="preserve">    重要商品储备</t>
  </si>
  <si>
    <t>二十一、灾害防治及应急管理支出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</si>
  <si>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</si>
  <si>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</si>
  <si>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</si>
  <si>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</si>
  <si>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</si>
  <si>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</si>
  <si>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</si>
  <si>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</si>
  <si>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二十二、预备费</t>
  </si>
  <si>
    <t>二十三、债务还本支出</t>
  </si>
  <si>
    <t xml:space="preserve">    地方政府一般债务还本支出</t>
  </si>
  <si>
    <t>二十四、债务付息支出</t>
  </si>
  <si>
    <t xml:space="preserve">    地方政府一般债务付息支出</t>
  </si>
  <si>
    <t>二十五、债务发行费用支出</t>
  </si>
  <si>
    <t xml:space="preserve">    地方政府一般债务发行费用支出</t>
  </si>
  <si>
    <t>二十六、其他支出</t>
  </si>
  <si>
    <t xml:space="preserve">    年初预留</t>
  </si>
  <si>
    <t xml:space="preserve">    其他支出</t>
  </si>
  <si>
    <t>支出合计</t>
  </si>
  <si>
    <r>
      <rPr>
        <sz val="10"/>
        <rFont val="宋体"/>
        <family val="0"/>
      </rPr>
      <t>备注：因机构改革，财政部对</t>
    </r>
    <r>
      <rPr>
        <sz val="10"/>
        <rFont val="Arial"/>
        <family val="2"/>
      </rPr>
      <t>2019</t>
    </r>
    <r>
      <rPr>
        <sz val="10"/>
        <rFont val="宋体"/>
        <family val="0"/>
      </rPr>
      <t>年支出分类科目进行了调整，表内上年同期数部分取消和调整的科目按照新的科目进行了相应调整。</t>
    </r>
  </si>
  <si>
    <r>
      <rPr>
        <sz val="12"/>
        <rFont val="宋体"/>
        <family val="0"/>
      </rPr>
      <t>表</t>
    </r>
    <r>
      <rPr>
        <sz val="12"/>
        <rFont val="Arial"/>
        <family val="2"/>
      </rPr>
      <t>3</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</si>
  <si>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</si>
  <si>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</si>
  <si>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</si>
  <si>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</si>
  <si>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</si>
  <si>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</si>
  <si>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</si>
  <si>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</si>
  <si>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</si>
  <si>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</si>
  <si>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</si>
  <si>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</si>
  <si>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</si>
  <si>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</si>
  <si>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</si>
  <si>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</si>
  <si>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</si>
  <si>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收入总计</t>
  </si>
  <si>
    <t>表4</t>
  </si>
  <si>
    <t>一、文化旅游体育与传媒支出</t>
  </si>
  <si>
    <t xml:space="preserve">       国家电影事业发展专项资金安排的支出</t>
  </si>
  <si>
    <t xml:space="preserve">       旅游发展基金支出</t>
  </si>
  <si>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</si>
  <si>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</si>
  <si>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</si>
  <si>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</si>
  <si>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</si>
  <si>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</si>
  <si>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</si>
  <si>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</si>
  <si>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</si>
  <si>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</si>
  <si>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</si>
  <si>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</si>
  <si>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</si>
  <si>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</si>
  <si>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</si>
  <si>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</si>
  <si>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</si>
  <si>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</si>
  <si>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</si>
  <si>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</si>
  <si>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</si>
  <si>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</si>
  <si>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</si>
  <si>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</si>
  <si>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</si>
  <si>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</si>
  <si>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</si>
  <si>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</si>
  <si>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</si>
  <si>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</si>
  <si>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</si>
  <si>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</si>
  <si>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</si>
  <si>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</si>
  <si>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</si>
  <si>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</si>
  <si>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</si>
  <si>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</si>
  <si>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</si>
  <si>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</si>
  <si>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</si>
  <si>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</si>
  <si>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</si>
  <si>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支出总计</t>
  </si>
  <si>
    <t>表5</t>
  </si>
  <si>
    <t>单位：万元</t>
  </si>
  <si>
    <t>项         目</t>
  </si>
  <si>
    <t>2019年预算数</t>
  </si>
  <si>
    <t>一、期初余额</t>
  </si>
  <si>
    <t>二、当期收入</t>
  </si>
  <si>
    <t xml:space="preserve">      1.保险费收入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</si>
  <si>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</si>
  <si>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</si>
  <si>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</si>
  <si>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</si>
  <si>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</si>
  <si>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</si>
  <si>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</si>
  <si>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三、当期支出</t>
  </si>
  <si>
    <t xml:space="preserve">      1.社会保险待遇支出</t>
  </si>
  <si>
    <t xml:space="preserve">      2.其他支出</t>
  </si>
  <si>
    <t xml:space="preserve">      3.转移支出</t>
  </si>
  <si>
    <t xml:space="preserve">      4、中央调剂基金支出（中央专用）</t>
  </si>
  <si>
    <t xml:space="preserve">      5、中央调剂资金支出（省级专用）</t>
  </si>
  <si>
    <t>四、当期收支结余</t>
  </si>
  <si>
    <t>五、期末滚存结余</t>
  </si>
  <si>
    <r>
      <rPr>
        <sz val="12"/>
        <rFont val="宋体"/>
        <family val="0"/>
      </rPr>
      <t>表</t>
    </r>
    <r>
      <rPr>
        <sz val="12"/>
        <rFont val="Arial"/>
        <family val="2"/>
      </rPr>
      <t>6</t>
    </r>
  </si>
  <si>
    <r>
      <rPr>
        <sz val="12"/>
        <rFont val="宋体"/>
        <family val="0"/>
      </rPr>
      <t>表</t>
    </r>
    <r>
      <rPr>
        <sz val="12"/>
        <rFont val="Arial"/>
        <family val="2"/>
      </rPr>
      <t>7</t>
    </r>
  </si>
  <si>
    <r>
      <rPr>
        <sz val="10"/>
        <rFont val="Arial"/>
        <family val="2"/>
      </rPr>
      <t>一、一般公共服务</t>
    </r>
  </si>
  <si>
    <r>
      <t xml:space="preserve">    </t>
    </r>
    <r>
      <rPr>
        <sz val="10"/>
        <rFont val="Arial"/>
        <family val="2"/>
      </rPr>
      <t>人大事务</t>
    </r>
  </si>
  <si>
    <r>
      <t xml:space="preserve">    </t>
    </r>
    <r>
      <rPr>
        <sz val="10"/>
        <rFont val="Arial"/>
        <family val="2"/>
      </rPr>
      <t>政协事务</t>
    </r>
  </si>
  <si>
    <r>
      <t xml:space="preserve">    </t>
    </r>
    <r>
      <rPr>
        <sz val="10"/>
        <rFont val="Arial"/>
        <family val="2"/>
      </rPr>
      <t>政府办公厅（室）及相关机构事务</t>
    </r>
  </si>
  <si>
    <r>
      <t xml:space="preserve">    </t>
    </r>
    <r>
      <rPr>
        <sz val="10"/>
        <rFont val="Arial"/>
        <family val="2"/>
      </rPr>
      <t>发展与改革事务</t>
    </r>
  </si>
  <si>
    <r>
      <t xml:space="preserve">    </t>
    </r>
    <r>
      <rPr>
        <sz val="10"/>
        <rFont val="Arial"/>
        <family val="2"/>
      </rPr>
      <t>统计信息事务</t>
    </r>
  </si>
  <si>
    <r>
      <t xml:space="preserve">    </t>
    </r>
    <r>
      <rPr>
        <sz val="10"/>
        <rFont val="Arial"/>
        <family val="2"/>
      </rPr>
      <t>财政事务</t>
    </r>
  </si>
  <si>
    <r>
      <t xml:space="preserve">    </t>
    </r>
    <r>
      <rPr>
        <sz val="10"/>
        <rFont val="Arial"/>
        <family val="2"/>
      </rPr>
      <t>税收事务</t>
    </r>
  </si>
  <si>
    <r>
      <t xml:space="preserve">    </t>
    </r>
    <r>
      <rPr>
        <sz val="10"/>
        <rFont val="Arial"/>
        <family val="2"/>
      </rPr>
      <t>审计事务</t>
    </r>
  </si>
  <si>
    <r>
      <t xml:space="preserve">    </t>
    </r>
    <r>
      <rPr>
        <sz val="10"/>
        <rFont val="Arial"/>
        <family val="2"/>
      </rPr>
      <t>海关事务</t>
    </r>
  </si>
  <si>
    <r>
      <t xml:space="preserve">    </t>
    </r>
    <r>
      <rPr>
        <sz val="10"/>
        <rFont val="Arial"/>
        <family val="2"/>
      </rPr>
      <t>人力资源事务</t>
    </r>
  </si>
  <si>
    <r>
      <t xml:space="preserve">    </t>
    </r>
    <r>
      <rPr>
        <sz val="10"/>
        <rFont val="Arial"/>
        <family val="2"/>
      </rPr>
      <t>纪检监察事务</t>
    </r>
  </si>
  <si>
    <r>
      <t xml:space="preserve">    </t>
    </r>
    <r>
      <rPr>
        <sz val="10"/>
        <rFont val="Arial"/>
        <family val="2"/>
      </rPr>
      <t>商贸事务</t>
    </r>
  </si>
  <si>
    <r>
      <t xml:space="preserve">    </t>
    </r>
    <r>
      <rPr>
        <sz val="10"/>
        <rFont val="Arial"/>
        <family val="2"/>
      </rPr>
      <t>知识产权事务</t>
    </r>
  </si>
  <si>
    <r>
      <t xml:space="preserve">    </t>
    </r>
    <r>
      <rPr>
        <sz val="10"/>
        <rFont val="Arial"/>
        <family val="2"/>
      </rPr>
      <t>民族事务</t>
    </r>
  </si>
  <si>
    <r>
      <t xml:space="preserve">    </t>
    </r>
    <r>
      <rPr>
        <sz val="10"/>
        <rFont val="Arial"/>
        <family val="2"/>
      </rPr>
      <t>港澳台事务</t>
    </r>
  </si>
  <si>
    <r>
      <t xml:space="preserve">    </t>
    </r>
    <r>
      <rPr>
        <sz val="10"/>
        <rFont val="Arial"/>
        <family val="2"/>
      </rPr>
      <t>档案事务</t>
    </r>
  </si>
  <si>
    <r>
      <t xml:space="preserve">    </t>
    </r>
    <r>
      <rPr>
        <sz val="10"/>
        <rFont val="Arial"/>
        <family val="2"/>
      </rPr>
      <t>民主党派及工商联事务</t>
    </r>
  </si>
  <si>
    <r>
      <t xml:space="preserve">    </t>
    </r>
    <r>
      <rPr>
        <sz val="10"/>
        <rFont val="Arial"/>
        <family val="2"/>
      </rPr>
      <t>群众团体事务</t>
    </r>
  </si>
  <si>
    <r>
      <t xml:space="preserve">    </t>
    </r>
    <r>
      <rPr>
        <sz val="10"/>
        <rFont val="Arial"/>
        <family val="2"/>
      </rPr>
      <t>党委办公厅（室）及相关机构事务</t>
    </r>
  </si>
  <si>
    <r>
      <t xml:space="preserve">    </t>
    </r>
    <r>
      <rPr>
        <sz val="10"/>
        <rFont val="Arial"/>
        <family val="2"/>
      </rPr>
      <t>组织事务</t>
    </r>
  </si>
  <si>
    <r>
      <t xml:space="preserve">    </t>
    </r>
    <r>
      <rPr>
        <sz val="10"/>
        <rFont val="Arial"/>
        <family val="2"/>
      </rPr>
      <t>宣传事务</t>
    </r>
  </si>
  <si>
    <r>
      <t xml:space="preserve">    </t>
    </r>
    <r>
      <rPr>
        <sz val="10"/>
        <rFont val="Arial"/>
        <family val="2"/>
      </rPr>
      <t>统战事务</t>
    </r>
  </si>
  <si>
    <r>
      <t xml:space="preserve">    </t>
    </r>
    <r>
      <rPr>
        <sz val="10"/>
        <rFont val="Arial"/>
        <family val="2"/>
      </rPr>
      <t>对外联络事务</t>
    </r>
  </si>
  <si>
    <r>
      <t xml:space="preserve">    </t>
    </r>
    <r>
      <rPr>
        <sz val="10"/>
        <rFont val="Arial"/>
        <family val="2"/>
      </rPr>
      <t>其他共产党事务支出</t>
    </r>
  </si>
  <si>
    <r>
      <t xml:space="preserve">    </t>
    </r>
    <r>
      <rPr>
        <sz val="10"/>
        <rFont val="Arial"/>
        <family val="2"/>
      </rPr>
      <t>网信事务</t>
    </r>
  </si>
  <si>
    <r>
      <t xml:space="preserve">    </t>
    </r>
    <r>
      <rPr>
        <sz val="10"/>
        <rFont val="Arial"/>
        <family val="2"/>
      </rPr>
      <t>市场监督管理事务</t>
    </r>
  </si>
  <si>
    <r>
      <t xml:space="preserve">    </t>
    </r>
    <r>
      <rPr>
        <sz val="10"/>
        <rFont val="Arial"/>
        <family val="2"/>
      </rPr>
      <t>其他一般公共服务支出</t>
    </r>
  </si>
  <si>
    <r>
      <rPr>
        <sz val="10"/>
        <rFont val="Arial"/>
        <family val="2"/>
      </rPr>
      <t>二、外交支出</t>
    </r>
  </si>
  <si>
    <r>
      <t xml:space="preserve">    </t>
    </r>
    <r>
      <rPr>
        <sz val="10"/>
        <rFont val="Arial"/>
        <family val="2"/>
      </rPr>
      <t>对外合作与交流</t>
    </r>
  </si>
  <si>
    <r>
      <t xml:space="preserve">    </t>
    </r>
    <r>
      <rPr>
        <sz val="10"/>
        <rFont val="Arial"/>
        <family val="2"/>
      </rPr>
      <t>其他外交支出</t>
    </r>
  </si>
  <si>
    <r>
      <rPr>
        <sz val="10"/>
        <rFont val="Arial"/>
        <family val="2"/>
      </rPr>
      <t>三、国防支出</t>
    </r>
  </si>
  <si>
    <r>
      <t xml:space="preserve">    </t>
    </r>
    <r>
      <rPr>
        <sz val="10"/>
        <rFont val="Arial"/>
        <family val="2"/>
      </rPr>
      <t>国防动员</t>
    </r>
  </si>
  <si>
    <r>
      <t xml:space="preserve">    </t>
    </r>
    <r>
      <rPr>
        <sz val="10"/>
        <rFont val="Arial"/>
        <family val="2"/>
      </rPr>
      <t>其他国防支出</t>
    </r>
  </si>
  <si>
    <r>
      <rPr>
        <sz val="10"/>
        <rFont val="Arial"/>
        <family val="2"/>
      </rPr>
      <t>四、公共安全支出</t>
    </r>
  </si>
  <si>
    <r>
      <t xml:space="preserve">    </t>
    </r>
    <r>
      <rPr>
        <sz val="10"/>
        <rFont val="Arial"/>
        <family val="2"/>
      </rPr>
      <t>武装警察部队</t>
    </r>
  </si>
  <si>
    <r>
      <t xml:space="preserve">    </t>
    </r>
    <r>
      <rPr>
        <sz val="10"/>
        <rFont val="Arial"/>
        <family val="2"/>
      </rPr>
      <t>公安</t>
    </r>
  </si>
  <si>
    <r>
      <t xml:space="preserve">    </t>
    </r>
    <r>
      <rPr>
        <sz val="10"/>
        <rFont val="Arial"/>
        <family val="2"/>
      </rPr>
      <t>国家安全</t>
    </r>
  </si>
  <si>
    <r>
      <t xml:space="preserve">    </t>
    </r>
    <r>
      <rPr>
        <sz val="10"/>
        <rFont val="Arial"/>
        <family val="2"/>
      </rPr>
      <t>检察</t>
    </r>
  </si>
  <si>
    <r>
      <t xml:space="preserve">    </t>
    </r>
    <r>
      <rPr>
        <sz val="10"/>
        <rFont val="Arial"/>
        <family val="2"/>
      </rPr>
      <t>法院</t>
    </r>
  </si>
  <si>
    <r>
      <t xml:space="preserve">    </t>
    </r>
    <r>
      <rPr>
        <sz val="10"/>
        <rFont val="Arial"/>
        <family val="2"/>
      </rPr>
      <t>司法</t>
    </r>
  </si>
  <si>
    <r>
      <t xml:space="preserve">    </t>
    </r>
    <r>
      <rPr>
        <sz val="10"/>
        <rFont val="Arial"/>
        <family val="2"/>
      </rPr>
      <t>监狱</t>
    </r>
  </si>
  <si>
    <r>
      <t xml:space="preserve">    </t>
    </r>
    <r>
      <rPr>
        <sz val="10"/>
        <rFont val="Arial"/>
        <family val="2"/>
      </rPr>
      <t>强制隔离戒毒</t>
    </r>
  </si>
  <si>
    <r>
      <t xml:space="preserve">    </t>
    </r>
    <r>
      <rPr>
        <sz val="10"/>
        <rFont val="Arial"/>
        <family val="2"/>
      </rPr>
      <t>国家保密</t>
    </r>
  </si>
  <si>
    <r>
      <t xml:space="preserve">    </t>
    </r>
    <r>
      <rPr>
        <sz val="10"/>
        <rFont val="Arial"/>
        <family val="2"/>
      </rPr>
      <t>缉私警察</t>
    </r>
  </si>
  <si>
    <r>
      <t xml:space="preserve">    </t>
    </r>
    <r>
      <rPr>
        <sz val="10"/>
        <rFont val="Arial"/>
        <family val="2"/>
      </rPr>
      <t>其他公共安全支出</t>
    </r>
  </si>
  <si>
    <r>
      <rPr>
        <sz val="10"/>
        <rFont val="Arial"/>
        <family val="2"/>
      </rPr>
      <t>五、教育支出</t>
    </r>
  </si>
  <si>
    <r>
      <t xml:space="preserve">    </t>
    </r>
    <r>
      <rPr>
        <sz val="10"/>
        <rFont val="Arial"/>
        <family val="2"/>
      </rPr>
      <t>教育管理事务</t>
    </r>
  </si>
  <si>
    <r>
      <t xml:space="preserve">    </t>
    </r>
    <r>
      <rPr>
        <sz val="10"/>
        <rFont val="Arial"/>
        <family val="2"/>
      </rPr>
      <t>普通教育</t>
    </r>
  </si>
  <si>
    <r>
      <t xml:space="preserve">    </t>
    </r>
    <r>
      <rPr>
        <sz val="10"/>
        <rFont val="Arial"/>
        <family val="2"/>
      </rPr>
      <t>职业教育</t>
    </r>
  </si>
  <si>
    <r>
      <t xml:space="preserve">    </t>
    </r>
    <r>
      <rPr>
        <sz val="10"/>
        <rFont val="Arial"/>
        <family val="2"/>
      </rPr>
      <t>成人教育</t>
    </r>
  </si>
  <si>
    <r>
      <t xml:space="preserve">    </t>
    </r>
    <r>
      <rPr>
        <sz val="10"/>
        <rFont val="Arial"/>
        <family val="2"/>
      </rPr>
      <t>广播电视教育</t>
    </r>
  </si>
  <si>
    <r>
      <t xml:space="preserve">    </t>
    </r>
    <r>
      <rPr>
        <sz val="10"/>
        <rFont val="Arial"/>
        <family val="2"/>
      </rPr>
      <t>留学教育</t>
    </r>
  </si>
  <si>
    <r>
      <t xml:space="preserve">    </t>
    </r>
    <r>
      <rPr>
        <sz val="10"/>
        <rFont val="Arial"/>
        <family val="2"/>
      </rPr>
      <t>特殊教育</t>
    </r>
  </si>
  <si>
    <r>
      <t xml:space="preserve">    </t>
    </r>
    <r>
      <rPr>
        <sz val="10"/>
        <rFont val="Arial"/>
        <family val="2"/>
      </rPr>
      <t>进修及培训</t>
    </r>
  </si>
  <si>
    <r>
      <t xml:space="preserve">    </t>
    </r>
    <r>
      <rPr>
        <sz val="10"/>
        <rFont val="Arial"/>
        <family val="2"/>
      </rPr>
      <t>教育费附加安排的支出</t>
    </r>
  </si>
  <si>
    <r>
      <t xml:space="preserve">    </t>
    </r>
    <r>
      <rPr>
        <sz val="10"/>
        <rFont val="Arial"/>
        <family val="2"/>
      </rPr>
      <t>其他教育支出</t>
    </r>
  </si>
  <si>
    <r>
      <rPr>
        <sz val="10"/>
        <rFont val="Arial"/>
        <family val="2"/>
      </rPr>
      <t>六、科学技术支出</t>
    </r>
  </si>
  <si>
    <r>
      <t xml:space="preserve">    </t>
    </r>
    <r>
      <rPr>
        <sz val="10"/>
        <rFont val="Arial"/>
        <family val="2"/>
      </rPr>
      <t>科学技术管理事务</t>
    </r>
  </si>
  <si>
    <r>
      <t xml:space="preserve">    </t>
    </r>
    <r>
      <rPr>
        <sz val="10"/>
        <rFont val="Arial"/>
        <family val="2"/>
      </rPr>
      <t>基础研究</t>
    </r>
  </si>
  <si>
    <r>
      <t xml:space="preserve">    </t>
    </r>
    <r>
      <rPr>
        <sz val="10"/>
        <rFont val="Arial"/>
        <family val="2"/>
      </rPr>
      <t>应用研究</t>
    </r>
  </si>
  <si>
    <r>
      <t xml:space="preserve">    </t>
    </r>
    <r>
      <rPr>
        <sz val="10"/>
        <rFont val="Arial"/>
        <family val="2"/>
      </rPr>
      <t>技术研究与开发</t>
    </r>
  </si>
  <si>
    <r>
      <t xml:space="preserve">    </t>
    </r>
    <r>
      <rPr>
        <sz val="10"/>
        <rFont val="Arial"/>
        <family val="2"/>
      </rPr>
      <t>科技条件与服务</t>
    </r>
  </si>
  <si>
    <r>
      <t xml:space="preserve">    </t>
    </r>
    <r>
      <rPr>
        <sz val="10"/>
        <rFont val="Arial"/>
        <family val="2"/>
      </rPr>
      <t>社会科学</t>
    </r>
  </si>
  <si>
    <r>
      <t xml:space="preserve">    </t>
    </r>
    <r>
      <rPr>
        <sz val="10"/>
        <rFont val="Arial"/>
        <family val="2"/>
      </rPr>
      <t>科学技术普及</t>
    </r>
  </si>
  <si>
    <r>
      <t xml:space="preserve">    </t>
    </r>
    <r>
      <rPr>
        <sz val="10"/>
        <rFont val="Arial"/>
        <family val="2"/>
      </rPr>
      <t>科技交流与合作</t>
    </r>
  </si>
  <si>
    <r>
      <t xml:space="preserve">    </t>
    </r>
    <r>
      <rPr>
        <sz val="10"/>
        <rFont val="Arial"/>
        <family val="2"/>
      </rPr>
      <t>科技重大项目</t>
    </r>
  </si>
  <si>
    <r>
      <t xml:space="preserve">    </t>
    </r>
    <r>
      <rPr>
        <sz val="10"/>
        <rFont val="Arial"/>
        <family val="2"/>
      </rPr>
      <t>其他科学技术支出</t>
    </r>
  </si>
  <si>
    <r>
      <rPr>
        <sz val="10"/>
        <rFont val="Arial"/>
        <family val="2"/>
      </rPr>
      <t>七、文化旅游体育与传媒支出</t>
    </r>
  </si>
  <si>
    <r>
      <t xml:space="preserve">    </t>
    </r>
    <r>
      <rPr>
        <sz val="10"/>
        <rFont val="Arial"/>
        <family val="2"/>
      </rPr>
      <t>文化和旅游</t>
    </r>
  </si>
  <si>
    <r>
      <t xml:space="preserve">    </t>
    </r>
    <r>
      <rPr>
        <sz val="10"/>
        <rFont val="Arial"/>
        <family val="2"/>
      </rPr>
      <t>文物</t>
    </r>
  </si>
  <si>
    <r>
      <t xml:space="preserve">    </t>
    </r>
    <r>
      <rPr>
        <sz val="10"/>
        <rFont val="Arial"/>
        <family val="2"/>
      </rPr>
      <t>体育</t>
    </r>
  </si>
  <si>
    <r>
      <t xml:space="preserve">    </t>
    </r>
    <r>
      <rPr>
        <sz val="10"/>
        <rFont val="Arial"/>
        <family val="2"/>
      </rPr>
      <t>新闻出版电影</t>
    </r>
  </si>
  <si>
    <r>
      <t xml:space="preserve">    </t>
    </r>
    <r>
      <rPr>
        <sz val="10"/>
        <rFont val="Arial"/>
        <family val="2"/>
      </rPr>
      <t>广播电视</t>
    </r>
  </si>
  <si>
    <r>
      <t xml:space="preserve">    </t>
    </r>
    <r>
      <rPr>
        <sz val="10"/>
        <rFont val="Arial"/>
        <family val="2"/>
      </rPr>
      <t>其他文化体育与传媒支出</t>
    </r>
  </si>
  <si>
    <r>
      <rPr>
        <sz val="10"/>
        <rFont val="Arial"/>
        <family val="2"/>
      </rPr>
      <t>八、社会保障和就业支出</t>
    </r>
  </si>
  <si>
    <r>
      <t xml:space="preserve">    </t>
    </r>
    <r>
      <rPr>
        <sz val="10"/>
        <rFont val="Arial"/>
        <family val="2"/>
      </rPr>
      <t>人力资源和社会保障管理事务</t>
    </r>
  </si>
  <si>
    <r>
      <t xml:space="preserve">    </t>
    </r>
    <r>
      <rPr>
        <sz val="10"/>
        <rFont val="Arial"/>
        <family val="2"/>
      </rPr>
      <t>民政管理事务</t>
    </r>
  </si>
  <si>
    <r>
      <t xml:space="preserve">    </t>
    </r>
    <r>
      <rPr>
        <sz val="10"/>
        <rFont val="Arial"/>
        <family val="2"/>
      </rPr>
      <t>补充全国社会保障基金</t>
    </r>
  </si>
  <si>
    <r>
      <t xml:space="preserve">    </t>
    </r>
    <r>
      <rPr>
        <sz val="10"/>
        <rFont val="Arial"/>
        <family val="2"/>
      </rPr>
      <t>行政事业单位离退休</t>
    </r>
  </si>
  <si>
    <r>
      <t xml:space="preserve">    </t>
    </r>
    <r>
      <rPr>
        <sz val="10"/>
        <rFont val="Arial"/>
        <family val="2"/>
      </rPr>
      <t>企业改革补助</t>
    </r>
  </si>
  <si>
    <r>
      <t xml:space="preserve">    </t>
    </r>
    <r>
      <rPr>
        <sz val="10"/>
        <rFont val="Arial"/>
        <family val="2"/>
      </rPr>
      <t>就业补助</t>
    </r>
  </si>
  <si>
    <r>
      <t xml:space="preserve">    </t>
    </r>
    <r>
      <rPr>
        <sz val="10"/>
        <rFont val="Arial"/>
        <family val="2"/>
      </rPr>
      <t>抚恤</t>
    </r>
  </si>
  <si>
    <r>
      <t xml:space="preserve">    </t>
    </r>
    <r>
      <rPr>
        <sz val="10"/>
        <rFont val="Arial"/>
        <family val="2"/>
      </rPr>
      <t>退役安置</t>
    </r>
  </si>
  <si>
    <r>
      <t xml:space="preserve">    </t>
    </r>
    <r>
      <rPr>
        <sz val="10"/>
        <rFont val="Arial"/>
        <family val="2"/>
      </rPr>
      <t>社会福利</t>
    </r>
  </si>
  <si>
    <r>
      <t xml:space="preserve">    </t>
    </r>
    <r>
      <rPr>
        <sz val="10"/>
        <rFont val="Arial"/>
        <family val="2"/>
      </rPr>
      <t>残疾人事业</t>
    </r>
  </si>
  <si>
    <r>
      <t xml:space="preserve">    </t>
    </r>
    <r>
      <rPr>
        <sz val="10"/>
        <rFont val="Arial"/>
        <family val="2"/>
      </rPr>
      <t>红十字事业</t>
    </r>
  </si>
  <si>
    <r>
      <t xml:space="preserve">    </t>
    </r>
    <r>
      <rPr>
        <sz val="10"/>
        <rFont val="Arial"/>
        <family val="2"/>
      </rPr>
      <t>最低生活保障</t>
    </r>
  </si>
  <si>
    <r>
      <t xml:space="preserve">    </t>
    </r>
    <r>
      <rPr>
        <sz val="10"/>
        <rFont val="Arial"/>
        <family val="2"/>
      </rPr>
      <t>临时救助</t>
    </r>
  </si>
  <si>
    <r>
      <t xml:space="preserve">    </t>
    </r>
    <r>
      <rPr>
        <sz val="10"/>
        <rFont val="Arial"/>
        <family val="2"/>
      </rPr>
      <t>特困人员救助供养</t>
    </r>
  </si>
  <si>
    <r>
      <t xml:space="preserve">    </t>
    </r>
    <r>
      <rPr>
        <sz val="10"/>
        <rFont val="Arial"/>
        <family val="2"/>
      </rPr>
      <t>补充道路交通事故社会救助基金</t>
    </r>
  </si>
  <si>
    <r>
      <t xml:space="preserve">    </t>
    </r>
    <r>
      <rPr>
        <sz val="10"/>
        <rFont val="Arial"/>
        <family val="2"/>
      </rPr>
      <t>其他生活救助</t>
    </r>
  </si>
  <si>
    <r>
      <t xml:space="preserve">    </t>
    </r>
    <r>
      <rPr>
        <sz val="10"/>
        <rFont val="Arial"/>
        <family val="2"/>
      </rPr>
      <t>财政对基本养老保险基金的补助</t>
    </r>
  </si>
  <si>
    <r>
      <t xml:space="preserve">    </t>
    </r>
    <r>
      <rPr>
        <sz val="10"/>
        <rFont val="Arial"/>
        <family val="2"/>
      </rPr>
      <t>财政对其他社会保险基金的补助</t>
    </r>
  </si>
  <si>
    <r>
      <t xml:space="preserve">    </t>
    </r>
    <r>
      <rPr>
        <sz val="10"/>
        <rFont val="Arial"/>
        <family val="2"/>
      </rPr>
      <t>退役军人管理事务</t>
    </r>
  </si>
  <si>
    <r>
      <t xml:space="preserve">    </t>
    </r>
    <r>
      <rPr>
        <sz val="10"/>
        <rFont val="Arial"/>
        <family val="2"/>
      </rPr>
      <t>其他社会保障和就业支出</t>
    </r>
  </si>
  <si>
    <r>
      <rPr>
        <sz val="10"/>
        <rFont val="Arial"/>
        <family val="2"/>
      </rPr>
      <t>九、卫生健康支出</t>
    </r>
  </si>
  <si>
    <r>
      <t xml:space="preserve">    </t>
    </r>
    <r>
      <rPr>
        <sz val="10"/>
        <rFont val="Arial"/>
        <family val="2"/>
      </rPr>
      <t>卫生健康管理事务</t>
    </r>
  </si>
  <si>
    <r>
      <t xml:space="preserve">    </t>
    </r>
    <r>
      <rPr>
        <sz val="10"/>
        <rFont val="Arial"/>
        <family val="2"/>
      </rPr>
      <t>公立医院</t>
    </r>
  </si>
  <si>
    <r>
      <t xml:space="preserve">    </t>
    </r>
    <r>
      <rPr>
        <sz val="10"/>
        <rFont val="Arial"/>
        <family val="2"/>
      </rPr>
      <t>基层医疗卫生机构</t>
    </r>
  </si>
  <si>
    <r>
      <t xml:space="preserve">    </t>
    </r>
    <r>
      <rPr>
        <sz val="10"/>
        <rFont val="Arial"/>
        <family val="2"/>
      </rPr>
      <t>公共卫生</t>
    </r>
  </si>
  <si>
    <r>
      <t xml:space="preserve">    </t>
    </r>
    <r>
      <rPr>
        <sz val="10"/>
        <rFont val="Arial"/>
        <family val="2"/>
      </rPr>
      <t>中医药</t>
    </r>
  </si>
  <si>
    <r>
      <t xml:space="preserve">    </t>
    </r>
    <r>
      <rPr>
        <sz val="10"/>
        <rFont val="Arial"/>
        <family val="2"/>
      </rPr>
      <t>计划生育事务</t>
    </r>
  </si>
  <si>
    <r>
      <t xml:space="preserve">    </t>
    </r>
    <r>
      <rPr>
        <sz val="10"/>
        <rFont val="Arial"/>
        <family val="2"/>
      </rPr>
      <t>行政事业单位医疗</t>
    </r>
  </si>
  <si>
    <r>
      <t xml:space="preserve">    </t>
    </r>
    <r>
      <rPr>
        <sz val="10"/>
        <rFont val="Arial"/>
        <family val="2"/>
      </rPr>
      <t>财政对基本医疗保险基金的补助</t>
    </r>
  </si>
  <si>
    <r>
      <t xml:space="preserve">    </t>
    </r>
    <r>
      <rPr>
        <sz val="10"/>
        <rFont val="Arial"/>
        <family val="2"/>
      </rPr>
      <t>医疗救助</t>
    </r>
  </si>
  <si>
    <r>
      <t xml:space="preserve">    </t>
    </r>
    <r>
      <rPr>
        <sz val="10"/>
        <rFont val="Arial"/>
        <family val="2"/>
      </rPr>
      <t>优抚对象医疗</t>
    </r>
  </si>
  <si>
    <r>
      <t xml:space="preserve">    </t>
    </r>
    <r>
      <rPr>
        <sz val="10"/>
        <rFont val="Arial"/>
        <family val="2"/>
      </rPr>
      <t>医疗保障管理事务</t>
    </r>
  </si>
  <si>
    <r>
      <t xml:space="preserve">    </t>
    </r>
    <r>
      <rPr>
        <sz val="10"/>
        <rFont val="Arial"/>
        <family val="2"/>
      </rPr>
      <t>老龄卫生健康事务</t>
    </r>
  </si>
  <si>
    <r>
      <t xml:space="preserve">    </t>
    </r>
    <r>
      <rPr>
        <sz val="10"/>
        <rFont val="Arial"/>
        <family val="2"/>
      </rPr>
      <t>其他卫生健康支出</t>
    </r>
  </si>
  <si>
    <r>
      <rPr>
        <sz val="10"/>
        <rFont val="Arial"/>
        <family val="2"/>
      </rPr>
      <t>十、节能环保支出</t>
    </r>
  </si>
  <si>
    <r>
      <t xml:space="preserve">    </t>
    </r>
    <r>
      <rPr>
        <sz val="10"/>
        <rFont val="Arial"/>
        <family val="2"/>
      </rPr>
      <t>环境保护管理事务</t>
    </r>
  </si>
  <si>
    <r>
      <t xml:space="preserve">    </t>
    </r>
    <r>
      <rPr>
        <sz val="10"/>
        <rFont val="Arial"/>
        <family val="2"/>
      </rPr>
      <t>环境监测与监察</t>
    </r>
  </si>
  <si>
    <r>
      <t xml:space="preserve">    </t>
    </r>
    <r>
      <rPr>
        <sz val="10"/>
        <rFont val="Arial"/>
        <family val="2"/>
      </rPr>
      <t>污染防治</t>
    </r>
  </si>
  <si>
    <r>
      <t xml:space="preserve">    </t>
    </r>
    <r>
      <rPr>
        <sz val="10"/>
        <rFont val="Arial"/>
        <family val="2"/>
      </rPr>
      <t>自然生态保护</t>
    </r>
  </si>
  <si>
    <r>
      <t xml:space="preserve">    </t>
    </r>
    <r>
      <rPr>
        <sz val="10"/>
        <rFont val="Arial"/>
        <family val="2"/>
      </rPr>
      <t>天然林保护</t>
    </r>
  </si>
  <si>
    <r>
      <t xml:space="preserve">    </t>
    </r>
    <r>
      <rPr>
        <sz val="10"/>
        <rFont val="Arial"/>
        <family val="2"/>
      </rPr>
      <t>退耕还林</t>
    </r>
  </si>
  <si>
    <r>
      <t xml:space="preserve">    </t>
    </r>
    <r>
      <rPr>
        <sz val="10"/>
        <rFont val="Arial"/>
        <family val="2"/>
      </rPr>
      <t>风沙荒漠治理</t>
    </r>
  </si>
  <si>
    <r>
      <t xml:space="preserve">    </t>
    </r>
    <r>
      <rPr>
        <sz val="10"/>
        <rFont val="Arial"/>
        <family val="2"/>
      </rPr>
      <t>退牧还草</t>
    </r>
  </si>
  <si>
    <r>
      <t xml:space="preserve">    </t>
    </r>
    <r>
      <rPr>
        <sz val="10"/>
        <rFont val="Arial"/>
        <family val="2"/>
      </rPr>
      <t>已垦草原退耕还草</t>
    </r>
  </si>
  <si>
    <r>
      <t xml:space="preserve">    </t>
    </r>
    <r>
      <rPr>
        <sz val="10"/>
        <rFont val="Arial"/>
        <family val="2"/>
      </rPr>
      <t>能源节约利用</t>
    </r>
  </si>
  <si>
    <r>
      <t xml:space="preserve">    </t>
    </r>
    <r>
      <rPr>
        <sz val="10"/>
        <rFont val="Arial"/>
        <family val="2"/>
      </rPr>
      <t>污染减排</t>
    </r>
  </si>
  <si>
    <r>
      <t xml:space="preserve">    </t>
    </r>
    <r>
      <rPr>
        <sz val="10"/>
        <rFont val="Arial"/>
        <family val="2"/>
      </rPr>
      <t>可再生能源</t>
    </r>
  </si>
  <si>
    <r>
      <t xml:space="preserve">    </t>
    </r>
    <r>
      <rPr>
        <sz val="10"/>
        <rFont val="Arial"/>
        <family val="2"/>
      </rPr>
      <t>循环经济</t>
    </r>
  </si>
  <si>
    <r>
      <t xml:space="preserve">    </t>
    </r>
    <r>
      <rPr>
        <sz val="10"/>
        <rFont val="Arial"/>
        <family val="2"/>
      </rPr>
      <t>能源管理事务</t>
    </r>
  </si>
  <si>
    <r>
      <t xml:space="preserve">    </t>
    </r>
    <r>
      <rPr>
        <sz val="10"/>
        <rFont val="Arial"/>
        <family val="2"/>
      </rPr>
      <t>其他节能环保支出</t>
    </r>
  </si>
  <si>
    <r>
      <rPr>
        <sz val="10"/>
        <rFont val="Arial"/>
        <family val="2"/>
      </rPr>
      <t>十一、城乡社区支出</t>
    </r>
  </si>
  <si>
    <r>
      <t xml:space="preserve">    </t>
    </r>
    <r>
      <rPr>
        <sz val="10"/>
        <rFont val="Arial"/>
        <family val="2"/>
      </rPr>
      <t>城乡社区管理事务</t>
    </r>
  </si>
  <si>
    <r>
      <t xml:space="preserve">    </t>
    </r>
    <r>
      <rPr>
        <sz val="10"/>
        <rFont val="Arial"/>
        <family val="2"/>
      </rPr>
      <t>城乡社区规划与管理</t>
    </r>
  </si>
  <si>
    <r>
      <t xml:space="preserve">    </t>
    </r>
    <r>
      <rPr>
        <sz val="10"/>
        <rFont val="Arial"/>
        <family val="2"/>
      </rPr>
      <t>城乡社区公共设施</t>
    </r>
  </si>
  <si>
    <r>
      <t xml:space="preserve">    </t>
    </r>
    <r>
      <rPr>
        <sz val="10"/>
        <rFont val="Arial"/>
        <family val="2"/>
      </rPr>
      <t>城乡社区环境卫生</t>
    </r>
  </si>
  <si>
    <r>
      <t xml:space="preserve">    </t>
    </r>
    <r>
      <rPr>
        <sz val="10"/>
        <rFont val="Arial"/>
        <family val="2"/>
      </rPr>
      <t>建设市场管理与监督</t>
    </r>
  </si>
  <si>
    <r>
      <t xml:space="preserve">    </t>
    </r>
    <r>
      <rPr>
        <sz val="10"/>
        <rFont val="Arial"/>
        <family val="2"/>
      </rPr>
      <t>其他城乡社区支出</t>
    </r>
  </si>
  <si>
    <r>
      <rPr>
        <sz val="10"/>
        <rFont val="Arial"/>
        <family val="2"/>
      </rPr>
      <t>十二、农林水支出</t>
    </r>
  </si>
  <si>
    <r>
      <t xml:space="preserve">    </t>
    </r>
    <r>
      <rPr>
        <sz val="10"/>
        <rFont val="Arial"/>
        <family val="2"/>
      </rPr>
      <t>农业</t>
    </r>
  </si>
  <si>
    <r>
      <t xml:space="preserve">    </t>
    </r>
    <r>
      <rPr>
        <sz val="10"/>
        <rFont val="Arial"/>
        <family val="2"/>
      </rPr>
      <t>林业和草原</t>
    </r>
  </si>
  <si>
    <r>
      <t xml:space="preserve">    </t>
    </r>
    <r>
      <rPr>
        <sz val="10"/>
        <rFont val="Arial"/>
        <family val="2"/>
      </rPr>
      <t>水利</t>
    </r>
  </si>
  <si>
    <r>
      <t xml:space="preserve">    </t>
    </r>
    <r>
      <rPr>
        <sz val="10"/>
        <rFont val="Arial"/>
        <family val="2"/>
      </rPr>
      <t>南水北调</t>
    </r>
  </si>
  <si>
    <r>
      <t xml:space="preserve">    </t>
    </r>
    <r>
      <rPr>
        <sz val="10"/>
        <rFont val="Arial"/>
        <family val="2"/>
      </rPr>
      <t>扶贫</t>
    </r>
  </si>
  <si>
    <r>
      <t xml:space="preserve">    </t>
    </r>
    <r>
      <rPr>
        <sz val="10"/>
        <rFont val="Arial"/>
        <family val="2"/>
      </rPr>
      <t>农业综合开发</t>
    </r>
  </si>
  <si>
    <r>
      <t xml:space="preserve">    </t>
    </r>
    <r>
      <rPr>
        <sz val="10"/>
        <rFont val="Arial"/>
        <family val="2"/>
      </rPr>
      <t>农村综合改革</t>
    </r>
  </si>
  <si>
    <r>
      <t xml:space="preserve">    </t>
    </r>
    <r>
      <rPr>
        <sz val="10"/>
        <rFont val="Arial"/>
        <family val="2"/>
      </rPr>
      <t>普惠金融发展支出</t>
    </r>
  </si>
  <si>
    <r>
      <t xml:space="preserve">    </t>
    </r>
    <r>
      <rPr>
        <sz val="10"/>
        <rFont val="Arial"/>
        <family val="2"/>
      </rPr>
      <t>目标价格补贴</t>
    </r>
  </si>
  <si>
    <r>
      <t xml:space="preserve">    </t>
    </r>
    <r>
      <rPr>
        <sz val="10"/>
        <rFont val="Arial"/>
        <family val="2"/>
      </rPr>
      <t>其他农林水支出</t>
    </r>
  </si>
  <si>
    <r>
      <rPr>
        <sz val="10"/>
        <rFont val="Arial"/>
        <family val="2"/>
      </rPr>
      <t>十三、交通运输支出</t>
    </r>
  </si>
  <si>
    <r>
      <t xml:space="preserve">    </t>
    </r>
    <r>
      <rPr>
        <sz val="10"/>
        <rFont val="Arial"/>
        <family val="2"/>
      </rPr>
      <t>公路水路运输</t>
    </r>
  </si>
  <si>
    <r>
      <t xml:space="preserve">    </t>
    </r>
    <r>
      <rPr>
        <sz val="10"/>
        <rFont val="Arial"/>
        <family val="2"/>
      </rPr>
      <t>铁路运输</t>
    </r>
  </si>
  <si>
    <r>
      <t xml:space="preserve">    </t>
    </r>
    <r>
      <rPr>
        <sz val="10"/>
        <rFont val="Arial"/>
        <family val="2"/>
      </rPr>
      <t>民用航空运输</t>
    </r>
  </si>
  <si>
    <r>
      <t xml:space="preserve">    </t>
    </r>
    <r>
      <rPr>
        <sz val="10"/>
        <rFont val="Arial"/>
        <family val="2"/>
      </rPr>
      <t>成品油价格改革对交通运输的补贴</t>
    </r>
  </si>
  <si>
    <r>
      <t xml:space="preserve">    </t>
    </r>
    <r>
      <rPr>
        <sz val="10"/>
        <rFont val="Arial"/>
        <family val="2"/>
      </rPr>
      <t>邮政业支出</t>
    </r>
  </si>
  <si>
    <r>
      <t xml:space="preserve">    </t>
    </r>
    <r>
      <rPr>
        <sz val="10"/>
        <rFont val="Arial"/>
        <family val="2"/>
      </rPr>
      <t>车辆购置税支出</t>
    </r>
  </si>
  <si>
    <r>
      <t xml:space="preserve">    </t>
    </r>
    <r>
      <rPr>
        <sz val="10"/>
        <rFont val="Arial"/>
        <family val="2"/>
      </rPr>
      <t>其他交通运输支出</t>
    </r>
  </si>
  <si>
    <r>
      <rPr>
        <sz val="10"/>
        <rFont val="Arial"/>
        <family val="2"/>
      </rPr>
      <t>十四、资源勘探信息等支出</t>
    </r>
  </si>
  <si>
    <r>
      <t xml:space="preserve">    </t>
    </r>
    <r>
      <rPr>
        <sz val="10"/>
        <rFont val="Arial"/>
        <family val="2"/>
      </rPr>
      <t>资源勘探开发</t>
    </r>
  </si>
  <si>
    <r>
      <t xml:space="preserve">    </t>
    </r>
    <r>
      <rPr>
        <sz val="10"/>
        <rFont val="Arial"/>
        <family val="2"/>
      </rPr>
      <t>制造业</t>
    </r>
  </si>
  <si>
    <r>
      <t xml:space="preserve">    </t>
    </r>
    <r>
      <rPr>
        <sz val="10"/>
        <rFont val="Arial"/>
        <family val="2"/>
      </rPr>
      <t>建筑业</t>
    </r>
  </si>
  <si>
    <r>
      <t xml:space="preserve">    </t>
    </r>
    <r>
      <rPr>
        <sz val="10"/>
        <rFont val="Arial"/>
        <family val="2"/>
      </rPr>
      <t>工业和信息产业监管</t>
    </r>
  </si>
  <si>
    <r>
      <t xml:space="preserve">    </t>
    </r>
    <r>
      <rPr>
        <sz val="10"/>
        <rFont val="Arial"/>
        <family val="2"/>
      </rPr>
      <t>国有资产监管</t>
    </r>
  </si>
  <si>
    <r>
      <t xml:space="preserve">    </t>
    </r>
    <r>
      <rPr>
        <sz val="10"/>
        <rFont val="Arial"/>
        <family val="2"/>
      </rPr>
      <t>支持中小企业发展和管理支出</t>
    </r>
  </si>
  <si>
    <r>
      <t xml:space="preserve">    </t>
    </r>
    <r>
      <rPr>
        <sz val="10"/>
        <rFont val="Arial"/>
        <family val="2"/>
      </rPr>
      <t>其他资源勘探信息等支出</t>
    </r>
  </si>
  <si>
    <r>
      <rPr>
        <sz val="10"/>
        <rFont val="Arial"/>
        <family val="2"/>
      </rPr>
      <t>十五、商业服务业等支出</t>
    </r>
  </si>
  <si>
    <r>
      <t xml:space="preserve">    </t>
    </r>
    <r>
      <rPr>
        <sz val="10"/>
        <rFont val="Arial"/>
        <family val="2"/>
      </rPr>
      <t>商业流通事务</t>
    </r>
  </si>
  <si>
    <r>
      <t xml:space="preserve">    </t>
    </r>
    <r>
      <rPr>
        <sz val="10"/>
        <rFont val="Arial"/>
        <family val="2"/>
      </rPr>
      <t>涉外发展服务支出</t>
    </r>
  </si>
  <si>
    <r>
      <t xml:space="preserve">    </t>
    </r>
    <r>
      <rPr>
        <sz val="10"/>
        <rFont val="Arial"/>
        <family val="2"/>
      </rPr>
      <t>其他商业服务业等支出</t>
    </r>
  </si>
  <si>
    <r>
      <rPr>
        <sz val="10"/>
        <rFont val="Arial"/>
        <family val="2"/>
      </rPr>
      <t>十六、金融支出</t>
    </r>
  </si>
  <si>
    <r>
      <t xml:space="preserve">    </t>
    </r>
    <r>
      <rPr>
        <sz val="10"/>
        <rFont val="Arial"/>
        <family val="2"/>
      </rPr>
      <t>金融部门行政支出</t>
    </r>
  </si>
  <si>
    <r>
      <t xml:space="preserve">    </t>
    </r>
    <r>
      <rPr>
        <sz val="10"/>
        <rFont val="Arial"/>
        <family val="2"/>
      </rPr>
      <t>金融发展支出</t>
    </r>
  </si>
  <si>
    <r>
      <t xml:space="preserve">    </t>
    </r>
    <r>
      <rPr>
        <sz val="10"/>
        <rFont val="Arial"/>
        <family val="2"/>
      </rPr>
      <t>其他金融支出</t>
    </r>
  </si>
  <si>
    <r>
      <rPr>
        <sz val="10"/>
        <rFont val="Arial"/>
        <family val="2"/>
      </rPr>
      <t>十七、援助其他地区支出</t>
    </r>
  </si>
  <si>
    <r>
      <rPr>
        <sz val="10"/>
        <rFont val="Arial"/>
        <family val="2"/>
      </rPr>
      <t>十八、自然资源海洋气象等支出</t>
    </r>
  </si>
  <si>
    <r>
      <t xml:space="preserve">    </t>
    </r>
    <r>
      <rPr>
        <sz val="10"/>
        <rFont val="Arial"/>
        <family val="2"/>
      </rPr>
      <t>自然资源事务</t>
    </r>
  </si>
  <si>
    <r>
      <t xml:space="preserve">    </t>
    </r>
    <r>
      <rPr>
        <sz val="10"/>
        <rFont val="Arial"/>
        <family val="2"/>
      </rPr>
      <t>海洋管理事务</t>
    </r>
  </si>
  <si>
    <r>
      <t xml:space="preserve">    </t>
    </r>
    <r>
      <rPr>
        <sz val="10"/>
        <rFont val="Arial"/>
        <family val="2"/>
      </rPr>
      <t>测绘事务</t>
    </r>
  </si>
  <si>
    <r>
      <t xml:space="preserve">    </t>
    </r>
    <r>
      <rPr>
        <sz val="10"/>
        <rFont val="Arial"/>
        <family val="2"/>
      </rPr>
      <t>气象事务</t>
    </r>
  </si>
  <si>
    <r>
      <t xml:space="preserve">    </t>
    </r>
    <r>
      <rPr>
        <sz val="10"/>
        <rFont val="Arial"/>
        <family val="2"/>
      </rPr>
      <t>其他自然资源海洋气象等支出</t>
    </r>
  </si>
  <si>
    <r>
      <rPr>
        <sz val="10"/>
        <rFont val="Arial"/>
        <family val="2"/>
      </rPr>
      <t>十九、住房保障支出</t>
    </r>
  </si>
  <si>
    <r>
      <t xml:space="preserve">    </t>
    </r>
    <r>
      <rPr>
        <sz val="10"/>
        <rFont val="Arial"/>
        <family val="2"/>
      </rPr>
      <t>保障性安居工程支出</t>
    </r>
  </si>
  <si>
    <r>
      <t xml:space="preserve">    </t>
    </r>
    <r>
      <rPr>
        <sz val="10"/>
        <rFont val="Arial"/>
        <family val="2"/>
      </rPr>
      <t>住房改革支出</t>
    </r>
  </si>
  <si>
    <r>
      <t xml:space="preserve">    </t>
    </r>
    <r>
      <rPr>
        <sz val="10"/>
        <rFont val="Arial"/>
        <family val="2"/>
      </rPr>
      <t>城乡社区住宅</t>
    </r>
  </si>
  <si>
    <r>
      <rPr>
        <sz val="10"/>
        <rFont val="Arial"/>
        <family val="2"/>
      </rPr>
      <t>二十、粮油物资储备支出</t>
    </r>
  </si>
  <si>
    <r>
      <t xml:space="preserve">    </t>
    </r>
    <r>
      <rPr>
        <sz val="10"/>
        <rFont val="Arial"/>
        <family val="2"/>
      </rPr>
      <t>粮油事务</t>
    </r>
  </si>
  <si>
    <r>
      <t xml:space="preserve">    </t>
    </r>
    <r>
      <rPr>
        <sz val="10"/>
        <rFont val="Arial"/>
        <family val="2"/>
      </rPr>
      <t>物资事务</t>
    </r>
  </si>
  <si>
    <r>
      <t xml:space="preserve">    </t>
    </r>
    <r>
      <rPr>
        <sz val="10"/>
        <rFont val="Arial"/>
        <family val="2"/>
      </rPr>
      <t>能源储备</t>
    </r>
  </si>
  <si>
    <r>
      <t xml:space="preserve">    </t>
    </r>
    <r>
      <rPr>
        <sz val="10"/>
        <rFont val="Arial"/>
        <family val="2"/>
      </rPr>
      <t>粮油储备</t>
    </r>
  </si>
  <si>
    <r>
      <t xml:space="preserve">    </t>
    </r>
    <r>
      <rPr>
        <sz val="10"/>
        <rFont val="Arial"/>
        <family val="2"/>
      </rPr>
      <t>重要商品储备</t>
    </r>
  </si>
  <si>
    <r>
      <rPr>
        <sz val="10"/>
        <rFont val="Arial"/>
        <family val="2"/>
      </rPr>
      <t>二十一、灾害防治及应急管理支出</t>
    </r>
  </si>
  <si>
    <r>
      <t xml:space="preserve">    </t>
    </r>
    <r>
      <rPr>
        <sz val="10"/>
        <rFont val="Arial"/>
        <family val="2"/>
      </rPr>
      <t>应急管理事务</t>
    </r>
  </si>
  <si>
    <r>
      <t xml:space="preserve">    </t>
    </r>
    <r>
      <rPr>
        <sz val="10"/>
        <rFont val="Arial"/>
        <family val="2"/>
      </rPr>
      <t>消防事务</t>
    </r>
  </si>
  <si>
    <r>
      <t xml:space="preserve">    </t>
    </r>
    <r>
      <rPr>
        <sz val="10"/>
        <rFont val="Arial"/>
        <family val="2"/>
      </rPr>
      <t>森林消防事务</t>
    </r>
  </si>
  <si>
    <r>
      <t xml:space="preserve">    </t>
    </r>
    <r>
      <rPr>
        <sz val="10"/>
        <rFont val="Arial"/>
        <family val="2"/>
      </rPr>
      <t>煤矿安全</t>
    </r>
  </si>
  <si>
    <r>
      <t xml:space="preserve">    </t>
    </r>
    <r>
      <rPr>
        <sz val="10"/>
        <rFont val="Arial"/>
        <family val="2"/>
      </rPr>
      <t>地震事务</t>
    </r>
  </si>
  <si>
    <r>
      <t xml:space="preserve">    </t>
    </r>
    <r>
      <rPr>
        <sz val="10"/>
        <rFont val="Arial"/>
        <family val="2"/>
      </rPr>
      <t>自然灾害防治</t>
    </r>
  </si>
  <si>
    <r>
      <t xml:space="preserve">    </t>
    </r>
    <r>
      <rPr>
        <sz val="10"/>
        <rFont val="Arial"/>
        <family val="2"/>
      </rPr>
      <t>自然灾害救灾及恢复重建支出</t>
    </r>
  </si>
  <si>
    <r>
      <t xml:space="preserve">    </t>
    </r>
    <r>
      <rPr>
        <sz val="10"/>
        <rFont val="Arial"/>
        <family val="2"/>
      </rPr>
      <t>其他灾害防治及应急管理支出</t>
    </r>
  </si>
  <si>
    <r>
      <rPr>
        <sz val="10"/>
        <rFont val="Arial"/>
        <family val="2"/>
      </rPr>
      <t>二十二、预备费</t>
    </r>
  </si>
  <si>
    <r>
      <rPr>
        <sz val="10"/>
        <rFont val="Arial"/>
        <family val="2"/>
      </rPr>
      <t>二十三、债务还本支出</t>
    </r>
  </si>
  <si>
    <r>
      <t xml:space="preserve">    </t>
    </r>
    <r>
      <rPr>
        <sz val="10"/>
        <rFont val="Arial"/>
        <family val="2"/>
      </rPr>
      <t>地方政府一般债务还本支出</t>
    </r>
  </si>
  <si>
    <r>
      <rPr>
        <sz val="10"/>
        <rFont val="Arial"/>
        <family val="2"/>
      </rPr>
      <t>二十四、债务付息支出</t>
    </r>
  </si>
  <si>
    <r>
      <t xml:space="preserve">    </t>
    </r>
    <r>
      <rPr>
        <sz val="10"/>
        <rFont val="Arial"/>
        <family val="2"/>
      </rPr>
      <t>地方政府一般债务付息支出</t>
    </r>
  </si>
  <si>
    <r>
      <rPr>
        <sz val="10"/>
        <rFont val="Arial"/>
        <family val="2"/>
      </rPr>
      <t>二十五、债务发行费用支出</t>
    </r>
  </si>
  <si>
    <r>
      <t xml:space="preserve">    </t>
    </r>
    <r>
      <rPr>
        <sz val="10"/>
        <rFont val="Arial"/>
        <family val="2"/>
      </rPr>
      <t>地方政府一般债务发行费用支出</t>
    </r>
  </si>
  <si>
    <r>
      <rPr>
        <sz val="10"/>
        <rFont val="Arial"/>
        <family val="2"/>
      </rPr>
      <t>二十六、其他支出</t>
    </r>
  </si>
  <si>
    <r>
      <t xml:space="preserve">    </t>
    </r>
    <r>
      <rPr>
        <sz val="10"/>
        <rFont val="Arial"/>
        <family val="2"/>
      </rPr>
      <t>年初预留</t>
    </r>
  </si>
  <si>
    <r>
      <t xml:space="preserve">    </t>
    </r>
    <r>
      <rPr>
        <sz val="10"/>
        <rFont val="Arial"/>
        <family val="2"/>
      </rPr>
      <t>其他支出</t>
    </r>
  </si>
  <si>
    <r>
      <rPr>
        <sz val="10"/>
        <rFont val="Arial"/>
        <family val="2"/>
      </rPr>
      <t>支出合计</t>
    </r>
  </si>
  <si>
    <r>
      <rPr>
        <sz val="10"/>
        <rFont val="宋体"/>
        <family val="0"/>
      </rPr>
      <t>备注：因机构改革，财政部对</t>
    </r>
    <r>
      <rPr>
        <sz val="10"/>
        <rFont val="Arial"/>
        <family val="2"/>
      </rPr>
      <t>2019</t>
    </r>
    <r>
      <rPr>
        <sz val="10"/>
        <rFont val="宋体"/>
        <family val="0"/>
      </rPr>
      <t>年支出分类科目进行了调整，表内上年同期数部分取消和调整的科目按照新科目进行了相应调整。</t>
    </r>
  </si>
  <si>
    <r>
      <rPr>
        <sz val="12"/>
        <rFont val="宋体"/>
        <family val="0"/>
      </rPr>
      <t>表</t>
    </r>
    <r>
      <rPr>
        <sz val="12"/>
        <rFont val="Arial"/>
        <family val="2"/>
      </rPr>
      <t>8</t>
    </r>
  </si>
  <si>
    <t>表9</t>
  </si>
  <si>
    <t>表10</t>
  </si>
  <si>
    <r>
      <rPr>
        <b/>
        <sz val="10"/>
        <color indexed="8"/>
        <rFont val="宋体"/>
        <family val="0"/>
      </rPr>
      <t>项</t>
    </r>
    <r>
      <rPr>
        <b/>
        <sz val="10"/>
        <color indexed="8"/>
        <rFont val="Arial"/>
        <family val="2"/>
      </rPr>
      <t xml:space="preserve">         </t>
    </r>
    <r>
      <rPr>
        <b/>
        <sz val="10"/>
        <color indexed="8"/>
        <rFont val="宋体"/>
        <family val="0"/>
      </rPr>
      <t>目</t>
    </r>
  </si>
  <si>
    <r>
      <t>2019</t>
    </r>
    <r>
      <rPr>
        <b/>
        <sz val="10"/>
        <color indexed="8"/>
        <rFont val="宋体"/>
        <family val="0"/>
      </rPr>
      <t>年预算数</t>
    </r>
  </si>
  <si>
    <r>
      <rPr>
        <b/>
        <sz val="10"/>
        <color indexed="8"/>
        <rFont val="宋体"/>
        <family val="0"/>
      </rPr>
      <t>上年同期数</t>
    </r>
  </si>
  <si>
    <r>
      <rPr>
        <b/>
        <sz val="10"/>
        <color indexed="8"/>
        <rFont val="宋体"/>
        <family val="0"/>
      </rPr>
      <t>上半年执行数</t>
    </r>
  </si>
  <si>
    <r>
      <rPr>
        <b/>
        <sz val="10"/>
        <rFont val="宋体"/>
        <family val="0"/>
      </rPr>
      <t>执行数为预算数</t>
    </r>
    <r>
      <rPr>
        <b/>
        <sz val="10"/>
        <rFont val="Arial"/>
        <family val="2"/>
      </rPr>
      <t>%</t>
    </r>
  </si>
  <si>
    <r>
      <rPr>
        <sz val="10"/>
        <color indexed="8"/>
        <rFont val="宋体"/>
        <family val="0"/>
      </rPr>
      <t>一、期初余额</t>
    </r>
  </si>
  <si>
    <r>
      <rPr>
        <sz val="10"/>
        <color indexed="8"/>
        <rFont val="宋体"/>
        <family val="0"/>
      </rPr>
      <t>二、当期收入</t>
    </r>
  </si>
  <si>
    <r>
      <t xml:space="preserve">      1.</t>
    </r>
    <r>
      <rPr>
        <sz val="10"/>
        <color indexed="8"/>
        <rFont val="宋体"/>
        <family val="0"/>
      </rPr>
      <t>保险费收入</t>
    </r>
  </si>
  <si>
    <r>
      <t xml:space="preserve">      2.</t>
    </r>
    <r>
      <rPr>
        <sz val="10"/>
        <color indexed="8"/>
        <rFont val="宋体"/>
        <family val="0"/>
      </rPr>
      <t>利息收入</t>
    </r>
  </si>
  <si>
    <r>
      <t xml:space="preserve">      3.</t>
    </r>
    <r>
      <rPr>
        <sz val="10"/>
        <color indexed="8"/>
        <rFont val="宋体"/>
        <family val="0"/>
      </rPr>
      <t>财政补贴收入</t>
    </r>
  </si>
  <si>
    <r>
      <t xml:space="preserve">      4.</t>
    </r>
    <r>
      <rPr>
        <sz val="10"/>
        <color indexed="8"/>
        <rFont val="宋体"/>
        <family val="0"/>
      </rPr>
      <t>委托投资收益</t>
    </r>
  </si>
  <si>
    <r>
      <t xml:space="preserve">      5.</t>
    </r>
    <r>
      <rPr>
        <sz val="10"/>
        <color indexed="8"/>
        <rFont val="宋体"/>
        <family val="0"/>
      </rPr>
      <t>其他收入</t>
    </r>
  </si>
  <si>
    <r>
      <t xml:space="preserve">      6.</t>
    </r>
    <r>
      <rPr>
        <sz val="10"/>
        <color indexed="8"/>
        <rFont val="宋体"/>
        <family val="0"/>
      </rPr>
      <t>转移收入</t>
    </r>
  </si>
  <si>
    <r>
      <t xml:space="preserve">      7</t>
    </r>
    <r>
      <rPr>
        <sz val="10"/>
        <color indexed="8"/>
        <rFont val="宋体"/>
        <family val="0"/>
      </rPr>
      <t>、中央调剂资金收入（省级专用）</t>
    </r>
  </si>
  <si>
    <r>
      <t xml:space="preserve">      8</t>
    </r>
    <r>
      <rPr>
        <sz val="10"/>
        <color indexed="8"/>
        <rFont val="宋体"/>
        <family val="0"/>
      </rPr>
      <t>、中央调剂基金收入（中央专用）</t>
    </r>
  </si>
  <si>
    <r>
      <rPr>
        <sz val="10"/>
        <color indexed="8"/>
        <rFont val="宋体"/>
        <family val="0"/>
      </rPr>
      <t>三、当期支出</t>
    </r>
  </si>
  <si>
    <r>
      <t xml:space="preserve">      1.</t>
    </r>
    <r>
      <rPr>
        <sz val="10"/>
        <color indexed="8"/>
        <rFont val="宋体"/>
        <family val="0"/>
      </rPr>
      <t>社会保险待遇支出</t>
    </r>
  </si>
  <si>
    <r>
      <t xml:space="preserve">      2.</t>
    </r>
    <r>
      <rPr>
        <sz val="10"/>
        <color indexed="8"/>
        <rFont val="宋体"/>
        <family val="0"/>
      </rPr>
      <t>其他支出</t>
    </r>
  </si>
  <si>
    <r>
      <t xml:space="preserve">      3.</t>
    </r>
    <r>
      <rPr>
        <sz val="10"/>
        <color indexed="8"/>
        <rFont val="宋体"/>
        <family val="0"/>
      </rPr>
      <t>转移支出</t>
    </r>
  </si>
  <si>
    <r>
      <t xml:space="preserve">      4</t>
    </r>
    <r>
      <rPr>
        <sz val="10"/>
        <color indexed="8"/>
        <rFont val="宋体"/>
        <family val="0"/>
      </rPr>
      <t>、中央调剂基金支出（中央专用）</t>
    </r>
  </si>
  <si>
    <r>
      <t xml:space="preserve">      5</t>
    </r>
    <r>
      <rPr>
        <sz val="10"/>
        <color indexed="8"/>
        <rFont val="宋体"/>
        <family val="0"/>
      </rPr>
      <t>、中央调剂资金支出（省级专用）</t>
    </r>
  </si>
  <si>
    <r>
      <rPr>
        <sz val="10"/>
        <color indexed="8"/>
        <rFont val="宋体"/>
        <family val="0"/>
      </rPr>
      <t>四、当期收支结余</t>
    </r>
  </si>
  <si>
    <r>
      <rPr>
        <sz val="10"/>
        <color indexed="8"/>
        <rFont val="宋体"/>
        <family val="0"/>
      </rPr>
      <t>五、期末滚存结余</t>
    </r>
  </si>
  <si>
    <t>表11</t>
  </si>
  <si>
    <r>
      <rPr>
        <b/>
        <sz val="10"/>
        <rFont val="宋体"/>
        <family val="0"/>
      </rPr>
      <t>收</t>
    </r>
    <r>
      <rPr>
        <b/>
        <sz val="10"/>
        <rFont val="Arial"/>
        <family val="2"/>
      </rPr>
      <t xml:space="preserve">      </t>
    </r>
    <r>
      <rPr>
        <b/>
        <sz val="10"/>
        <rFont val="宋体"/>
        <family val="0"/>
      </rPr>
      <t>入</t>
    </r>
  </si>
  <si>
    <r>
      <rPr>
        <b/>
        <sz val="10"/>
        <rFont val="宋体"/>
        <family val="0"/>
      </rPr>
      <t>支</t>
    </r>
    <r>
      <rPr>
        <b/>
        <sz val="10"/>
        <rFont val="Arial"/>
        <family val="2"/>
      </rPr>
      <t xml:space="preserve">      </t>
    </r>
    <r>
      <rPr>
        <b/>
        <sz val="10"/>
        <rFont val="宋体"/>
        <family val="0"/>
      </rPr>
      <t>出</t>
    </r>
  </si>
  <si>
    <r>
      <rPr>
        <b/>
        <sz val="10"/>
        <rFont val="宋体"/>
        <family val="0"/>
      </rPr>
      <t>项</t>
    </r>
    <r>
      <rPr>
        <b/>
        <sz val="10"/>
        <rFont val="Arial"/>
        <family val="2"/>
      </rPr>
      <t xml:space="preserve">    </t>
    </r>
    <r>
      <rPr>
        <b/>
        <sz val="10"/>
        <rFont val="宋体"/>
        <family val="0"/>
      </rPr>
      <t>目</t>
    </r>
  </si>
  <si>
    <t>上半年执行数</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</si>
  <si>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</si>
  <si>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</si>
  <si>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</si>
  <si>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</si>
  <si>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</si>
  <si>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</si>
  <si>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</si>
  <si>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</si>
  <si>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</si>
  <si>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</si>
  <si>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</si>
  <si>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</si>
  <si>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</si>
  <si>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</si>
  <si>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上年结转</t>
  </si>
  <si>
    <t>国有资本经营预算调出资金</t>
  </si>
  <si>
    <t>结转下年</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</si>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</sst>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00%;\-0.00%"/>
    <numFmt numFmtId="178" formatCode="#,##0.00_ "/>
  </numFmts>
  <fonts count="43">
    <font>
      <sz val="10"/>
      <name val="Arial"/>
      <family val="2"/>
    </font>
    <font>
      <sz val="10"/>
      <name val="宋体"/>
      <family val="0"/>
    </font>
    <font>
      <sz val="12"/>
      <name val="宋体"/>
      <family val="0"/>
    </font>
    <font>
      <b/>
      <sz val="20"/>
      <name val="方正小标宋_GBK"/>
      <family val="0"/>
    </font>
    <font>
      <sz val="10"/>
      <name val="方正小标宋_GBK"/>
      <family val="0"/>
    </font>
    <font>
      <b/>
      <sz val="10"/>
      <name val="Arial"/>
      <family val="2"/>
    </font>
    <font>
      <b/>
      <sz val="10"/>
      <name val="宋体"/>
      <family val="0"/>
    </font>
    <font>
      <sz val="20"/>
      <name val="Arial"/>
      <family val="2"/>
    </font>
    <font>
      <sz val="20"/>
      <color indexed="8"/>
      <name val="方正小标宋_GBK"/>
      <family val="0"/>
    </font>
    <font>
      <sz val="12"/>
      <color indexed="8"/>
      <name val="宋体"/>
      <family val="0"/>
    </font>
    <font>
      <b/>
      <sz val="10"/>
      <color indexed="8"/>
      <name val="Arial"/>
      <family val="2"/>
    </font>
    <font>
      <sz val="10"/>
      <color indexed="8"/>
      <name val="Arial"/>
      <family val="2"/>
    </font>
    <font>
      <sz val="12"/>
      <name val="Arial"/>
      <family val="2"/>
    </font>
    <font>
      <sz val="10"/>
      <name val="等线"/>
      <family val="0"/>
    </font>
    <font>
      <b/>
      <sz val="20"/>
      <color indexed="8"/>
      <name val="方正小标宋_GBK"/>
      <family val="0"/>
    </font>
    <font>
      <sz val="10"/>
      <color indexed="8"/>
      <name val="等线"/>
      <family val="0"/>
    </font>
    <font>
      <b/>
      <sz val="10"/>
      <color indexed="8"/>
      <name val="宋体"/>
      <family val="0"/>
    </font>
    <font>
      <sz val="10"/>
      <color indexed="8"/>
      <name val="宋体"/>
      <family val="0"/>
    </font>
    <font>
      <b/>
      <sz val="20"/>
      <name val="宋体"/>
      <family val="0"/>
    </font>
    <font>
      <sz val="8"/>
      <name val="宋体"/>
      <family val="0"/>
    </font>
    <font>
      <sz val="20"/>
      <name val="方正小标宋简体"/>
      <family val="0"/>
    </font>
    <font>
      <sz val="14"/>
      <name val="方正仿宋_GB2312"/>
      <family val="0"/>
    </font>
    <font>
      <b/>
      <sz val="13"/>
      <name val="方正黑体_GBK"/>
      <family val="0"/>
    </font>
    <font>
      <sz val="11"/>
      <color indexed="8"/>
      <name val="等线"/>
      <family val="0"/>
    </font>
    <font>
      <sz val="11"/>
      <color indexed="9"/>
      <name val="等线"/>
      <family val="0"/>
    </font>
    <font>
      <b/>
      <sz val="13"/>
      <color indexed="54"/>
      <name val="等线"/>
      <family val="0"/>
    </font>
    <font>
      <sz val="11"/>
      <color indexed="10"/>
      <name val="等线"/>
      <family val="0"/>
    </font>
    <font>
      <b/>
      <sz val="18"/>
      <color indexed="54"/>
      <name val="等线 Light"/>
      <family val="0"/>
    </font>
    <font>
      <sz val="11"/>
      <color indexed="62"/>
      <name val="等线"/>
      <family val="0"/>
    </font>
    <font>
      <sz val="11"/>
      <color indexed="16"/>
      <name val="等线"/>
      <family val="0"/>
    </font>
    <font>
      <i/>
      <sz val="11"/>
      <color indexed="23"/>
      <name val="等线"/>
      <family val="0"/>
    </font>
    <font>
      <u val="single"/>
      <sz val="11"/>
      <color indexed="12"/>
      <name val="等线"/>
      <family val="0"/>
    </font>
    <font>
      <b/>
      <sz val="15"/>
      <color indexed="54"/>
      <name val="等线"/>
      <family val="0"/>
    </font>
    <font>
      <u val="single"/>
      <sz val="11"/>
      <color indexed="20"/>
      <name val="等线"/>
      <family val="0"/>
    </font>
    <font>
      <b/>
      <sz val="11"/>
      <color indexed="9"/>
      <name val="等线"/>
      <family val="0"/>
    </font>
    <font>
      <b/>
      <sz val="11"/>
      <color indexed="54"/>
      <name val="等线"/>
      <family val="0"/>
    </font>
    <font>
      <b/>
      <sz val="11"/>
      <color indexed="53"/>
      <name val="等线"/>
      <family val="0"/>
    </font>
    <font>
      <b/>
      <sz val="11"/>
      <color indexed="63"/>
      <name val="等线"/>
      <family val="0"/>
    </font>
    <font>
      <sz val="11"/>
      <color indexed="19"/>
      <name val="等线"/>
      <family val="0"/>
    </font>
    <font>
      <sz val="11"/>
      <color indexed="53"/>
      <name val="等线"/>
      <family val="0"/>
    </font>
    <font>
      <b/>
      <sz val="11"/>
      <color indexed="8"/>
      <name val="等线"/>
      <family val="0"/>
    </font>
    <font>
      <sz val="11"/>
      <color indexed="17"/>
      <name val="等线"/>
      <family val="0"/>
    </font>
    <font>
      <sz val="9"/>
      <name val="宋体"/>
      <family val="0"/>
    </font>
  </fonts>
  <fills count="1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8"/>
        <bgColor indexed="64"/>
      </patternFill>
    </fill>
    <fill>
      <patternFill patternType="solid">
        <fgColor indexed="57"/>
        <bgColor indexed="64"/>
      </patternFill>
    </fill>
  </fills>
  <borders count="6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medium"/>
      <bottom style="medium"/>
    </border>
    <border>
      <left style="thin"/>
      <right style="thin"/>
      <top style="medium"/>
      <bottom style="medium"/>
    </border>
    <border>
      <left style="thin"/>
      <right style="medium">
        <color indexed="8"/>
      </right>
      <top style="medium"/>
      <bottom style="medium"/>
    </border>
    <border>
      <left style="medium">
        <color indexed="8"/>
      </left>
      <right style="thin">
        <color indexed="8"/>
      </right>
      <top style="medium"/>
      <bottom style="medium"/>
    </border>
    <border>
      <left style="thin">
        <color indexed="8"/>
      </left>
      <right style="thin">
        <color indexed="8"/>
      </right>
      <top style="medium"/>
      <bottom style="medium"/>
    </border>
    <border>
      <left style="thin">
        <color indexed="8"/>
      </left>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color indexed="8"/>
      </right>
      <top/>
      <bottom/>
    </border>
    <border>
      <left style="medium">
        <color indexed="8"/>
      </left>
      <right style="thin">
        <color indexed="8"/>
      </right>
      <top/>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border>
    <border>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top/>
      <bottom style="medium">
        <color indexed="8"/>
      </bottom>
    </border>
    <border>
      <left style="medium">
        <color indexed="8"/>
      </left>
      <right/>
      <top/>
      <bottom style="medium">
        <color indexed="8"/>
      </bottom>
    </border>
    <border>
      <left/>
      <right/>
      <top/>
      <bottom style="medium">
        <color indexed="8"/>
      </bottom>
    </border>
    <border>
      <left style="thin">
        <color indexed="8"/>
      </left>
      <right style="thin">
        <color indexed="8"/>
      </right>
      <top>
        <color indexed="63"/>
      </top>
      <bottom/>
    </border>
    <border>
      <left style="thin">
        <color indexed="8"/>
      </left>
      <right>
        <color indexed="63"/>
      </right>
      <top>
        <color indexed="63"/>
      </top>
      <bottom/>
    </border>
    <border>
      <left/>
      <right style="medium">
        <color indexed="8"/>
      </right>
      <top/>
      <bottom style="thin"/>
    </border>
    <border>
      <left style="medium">
        <color indexed="8"/>
      </left>
      <right style="thin">
        <color indexed="8"/>
      </right>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top style="medium">
        <color indexed="8"/>
      </top>
      <bottom/>
    </border>
    <border>
      <left style="thin">
        <color indexed="8"/>
      </left>
      <right style="thin">
        <color indexed="8"/>
      </right>
      <top/>
      <bottom/>
    </border>
    <border>
      <left style="thin">
        <color indexed="8"/>
      </left>
      <right/>
      <top/>
      <bottom/>
    </border>
    <border>
      <left style="thin">
        <color indexed="8"/>
      </left>
      <right style="thin">
        <color indexed="8"/>
      </right>
      <top/>
      <bottom style="thin"/>
    </border>
    <border>
      <left style="thin">
        <color indexed="8"/>
      </left>
      <right/>
      <top/>
      <bottom style="thin"/>
    </border>
    <border>
      <left/>
      <right style="medium"/>
      <top style="medium"/>
      <bottom style="medium"/>
    </border>
    <border>
      <left style="medium"/>
      <right style="thin"/>
      <top style="medium"/>
      <bottom style="medium"/>
    </border>
    <border>
      <left style="thin"/>
      <right/>
      <top style="medium"/>
      <bottom style="medium"/>
    </border>
    <border>
      <left/>
      <right style="medium"/>
      <top/>
      <bottom/>
    </border>
    <border>
      <left style="medium"/>
      <right style="thin"/>
      <top/>
      <bottom/>
    </border>
    <border>
      <left style="thin"/>
      <right>
        <color indexed="63"/>
      </right>
      <top>
        <color indexed="63"/>
      </top>
      <bottom>
        <color indexed="63"/>
      </bottom>
    </border>
    <border>
      <left/>
      <right style="medium"/>
      <top/>
      <bottom style="medium"/>
    </border>
    <border>
      <left style="medium"/>
      <right style="thin"/>
      <top/>
      <bottom style="medium"/>
    </border>
    <border>
      <left style="thin"/>
      <right style="thin"/>
      <top/>
      <bottom style="medium"/>
    </border>
    <border>
      <left style="thin"/>
      <right/>
      <top/>
      <bottom style="medium"/>
    </border>
    <border>
      <left/>
      <right/>
      <top style="medium">
        <color indexed="8"/>
      </top>
      <bottom/>
    </border>
    <border>
      <left style="medium">
        <color indexed="8"/>
      </left>
      <right style="medium">
        <color indexed="8"/>
      </right>
      <top style="medium">
        <color indexed="8"/>
      </top>
      <bottom style="medium">
        <color indexed="8"/>
      </bottom>
    </border>
    <border>
      <left/>
      <right style="medium">
        <color indexed="8"/>
      </right>
      <top style="medium">
        <color indexed="8"/>
      </top>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color indexed="8"/>
      </bottom>
    </border>
    <border>
      <left style="medium">
        <color indexed="8"/>
      </left>
      <right/>
      <top style="medium">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2" fillId="0" borderId="1" applyNumberFormat="0" applyFill="0" applyAlignment="0" applyProtection="0"/>
    <xf numFmtId="0" fontId="25"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29" fillId="12" borderId="0" applyNumberFormat="0" applyBorder="0" applyAlignment="0" applyProtection="0"/>
    <xf numFmtId="0" fontId="1" fillId="0" borderId="0">
      <alignment/>
      <protection/>
    </xf>
    <xf numFmtId="0" fontId="31" fillId="0" borderId="0" applyNumberFormat="0" applyFill="0" applyBorder="0" applyAlignment="0" applyProtection="0"/>
    <xf numFmtId="0" fontId="41" fillId="6"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 borderId="5" applyNumberFormat="0" applyAlignment="0" applyProtection="0"/>
    <xf numFmtId="0" fontId="34" fillId="13" borderId="6" applyNumberFormat="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8" fillId="9" borderId="0" applyNumberFormat="0" applyBorder="0" applyAlignment="0" applyProtection="0"/>
    <xf numFmtId="0" fontId="37" fillId="4" borderId="8" applyNumberFormat="0" applyAlignment="0" applyProtection="0"/>
    <xf numFmtId="0" fontId="28"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181">
    <xf numFmtId="0" fontId="0" fillId="0" borderId="0" xfId="0" applyAlignment="1">
      <alignment/>
    </xf>
    <xf numFmtId="0" fontId="2" fillId="0" borderId="0" xfId="0" applyFont="1" applyAlignment="1">
      <alignment/>
    </xf>
    <xf numFmtId="49" fontId="5" fillId="4" borderId="10" xfId="0" applyNumberFormat="1" applyFont="1" applyFill="1" applyBorder="1" applyAlignment="1">
      <alignment horizontal="center" vertical="center" wrapText="1"/>
    </xf>
    <xf numFmtId="49" fontId="6" fillId="4" borderId="11"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5" fillId="4" borderId="13" xfId="0" applyNumberFormat="1" applyFont="1" applyFill="1" applyBorder="1" applyAlignment="1">
      <alignment horizontal="center" vertical="center" wrapText="1"/>
    </xf>
    <xf numFmtId="49" fontId="6" fillId="4" borderId="14" xfId="0" applyNumberFormat="1" applyFont="1" applyFill="1" applyBorder="1" applyAlignment="1">
      <alignment horizontal="center" vertical="center" wrapText="1"/>
    </xf>
    <xf numFmtId="49" fontId="6" fillId="4" borderId="15" xfId="0" applyNumberFormat="1" applyFont="1" applyFill="1" applyBorder="1" applyAlignment="1">
      <alignment horizontal="center" vertical="center" wrapText="1"/>
    </xf>
    <xf numFmtId="49" fontId="0" fillId="0" borderId="16" xfId="0" applyNumberFormat="1" applyFont="1" applyBorder="1" applyAlignment="1">
      <alignment horizontal="left" vertical="center"/>
    </xf>
    <xf numFmtId="4" fontId="0" fillId="0" borderId="17" xfId="0" applyNumberFormat="1" applyFont="1" applyBorder="1" applyAlignment="1">
      <alignment horizontal="right" vertical="center"/>
    </xf>
    <xf numFmtId="4" fontId="0" fillId="0" borderId="18" xfId="0" applyNumberFormat="1" applyFont="1" applyBorder="1" applyAlignment="1">
      <alignment horizontal="right" vertical="center"/>
    </xf>
    <xf numFmtId="49" fontId="0" fillId="0" borderId="19" xfId="0" applyNumberFormat="1" applyFont="1" applyBorder="1" applyAlignment="1">
      <alignment horizontal="left" vertical="center"/>
    </xf>
    <xf numFmtId="4" fontId="0" fillId="0" borderId="20" xfId="0" applyNumberFormat="1" applyFont="1" applyBorder="1" applyAlignment="1">
      <alignment horizontal="right" vertical="center"/>
    </xf>
    <xf numFmtId="4" fontId="0" fillId="0" borderId="21" xfId="0" applyNumberFormat="1" applyFont="1" applyBorder="1" applyAlignment="1">
      <alignment horizontal="right" vertical="center"/>
    </xf>
    <xf numFmtId="49" fontId="5" fillId="0" borderId="16" xfId="0" applyNumberFormat="1" applyFont="1" applyBorder="1" applyAlignment="1">
      <alignment horizontal="center" vertical="center"/>
    </xf>
    <xf numFmtId="4" fontId="5" fillId="0" borderId="17" xfId="0" applyNumberFormat="1" applyFont="1" applyBorder="1" applyAlignment="1">
      <alignment horizontal="right" vertical="center"/>
    </xf>
    <xf numFmtId="4" fontId="5" fillId="0" borderId="18" xfId="0" applyNumberFormat="1" applyFont="1" applyBorder="1" applyAlignment="1">
      <alignment horizontal="right" vertical="center"/>
    </xf>
    <xf numFmtId="49" fontId="5" fillId="0" borderId="19" xfId="0" applyNumberFormat="1" applyFont="1" applyBorder="1" applyAlignment="1">
      <alignment horizontal="center" vertical="center"/>
    </xf>
    <xf numFmtId="4" fontId="5" fillId="0" borderId="20" xfId="0" applyNumberFormat="1" applyFont="1" applyBorder="1" applyAlignment="1">
      <alignment horizontal="right" vertical="center"/>
    </xf>
    <xf numFmtId="4" fontId="5" fillId="0" borderId="21" xfId="0" applyNumberFormat="1" applyFont="1" applyBorder="1" applyAlignment="1">
      <alignment horizontal="right" vertical="center"/>
    </xf>
    <xf numFmtId="49" fontId="0" fillId="0" borderId="22" xfId="0" applyNumberFormat="1" applyFont="1" applyBorder="1" applyAlignment="1">
      <alignment horizontal="left" vertical="center"/>
    </xf>
    <xf numFmtId="4" fontId="0" fillId="0" borderId="23" xfId="0" applyNumberFormat="1" applyFont="1" applyBorder="1" applyAlignment="1">
      <alignment horizontal="right" vertical="center"/>
    </xf>
    <xf numFmtId="49" fontId="5" fillId="0" borderId="24" xfId="0" applyNumberFormat="1" applyFont="1" applyBorder="1" applyAlignment="1">
      <alignment horizontal="center" vertical="center"/>
    </xf>
    <xf numFmtId="4" fontId="5" fillId="0" borderId="25" xfId="0" applyNumberFormat="1" applyFont="1" applyBorder="1" applyAlignment="1">
      <alignment horizontal="right" vertical="center"/>
    </xf>
    <xf numFmtId="4" fontId="5" fillId="0" borderId="26" xfId="0" applyNumberFormat="1" applyFont="1" applyBorder="1" applyAlignment="1">
      <alignment horizontal="right" vertical="center"/>
    </xf>
    <xf numFmtId="49" fontId="5" fillId="0" borderId="27" xfId="0" applyNumberFormat="1" applyFont="1" applyBorder="1" applyAlignment="1">
      <alignment horizontal="center" vertical="center"/>
    </xf>
    <xf numFmtId="4" fontId="5" fillId="0" borderId="28" xfId="0" applyNumberFormat="1" applyFont="1" applyBorder="1" applyAlignment="1">
      <alignment horizontal="right" vertical="center"/>
    </xf>
    <xf numFmtId="49" fontId="7" fillId="0" borderId="0" xfId="0" applyNumberFormat="1" applyFont="1" applyAlignment="1">
      <alignment/>
    </xf>
    <xf numFmtId="0" fontId="1" fillId="0" borderId="0" xfId="40">
      <alignment/>
      <protection/>
    </xf>
    <xf numFmtId="0" fontId="2" fillId="0" borderId="0" xfId="40" applyFont="1">
      <alignment/>
      <protection/>
    </xf>
    <xf numFmtId="0" fontId="9" fillId="4" borderId="0" xfId="40" applyFont="1" applyFill="1" applyBorder="1" applyAlignment="1">
      <alignment horizontal="left" vertical="center"/>
      <protection/>
    </xf>
    <xf numFmtId="0" fontId="9" fillId="4" borderId="0" xfId="40" applyFont="1" applyFill="1" applyBorder="1" applyAlignment="1">
      <alignment vertical="center"/>
      <protection/>
    </xf>
    <xf numFmtId="0" fontId="9" fillId="4" borderId="0" xfId="40" applyFont="1" applyFill="1" applyBorder="1" applyAlignment="1">
      <alignment horizontal="center" vertical="center"/>
      <protection/>
    </xf>
    <xf numFmtId="0" fontId="9" fillId="4" borderId="0" xfId="40" applyFont="1" applyFill="1" applyBorder="1" applyAlignment="1">
      <alignment horizontal="right" vertical="center"/>
      <protection/>
    </xf>
    <xf numFmtId="0" fontId="10" fillId="4" borderId="29" xfId="40" applyFont="1" applyFill="1" applyBorder="1" applyAlignment="1">
      <alignment horizontal="center" vertical="center"/>
      <protection/>
    </xf>
    <xf numFmtId="0" fontId="10" fillId="4" borderId="27" xfId="40" applyFont="1" applyFill="1" applyBorder="1" applyAlignment="1">
      <alignment horizontal="center" vertical="center" wrapText="1"/>
      <protection/>
    </xf>
    <xf numFmtId="0" fontId="10" fillId="4" borderId="25" xfId="40" applyFont="1" applyFill="1" applyBorder="1" applyAlignment="1">
      <alignment horizontal="center" vertical="center" wrapText="1"/>
      <protection/>
    </xf>
    <xf numFmtId="49" fontId="5" fillId="4" borderId="25" xfId="0" applyNumberFormat="1" applyFont="1" applyFill="1" applyBorder="1" applyAlignment="1">
      <alignment horizontal="center" vertical="center" wrapText="1"/>
    </xf>
    <xf numFmtId="49" fontId="5" fillId="4" borderId="28" xfId="0" applyNumberFormat="1" applyFont="1" applyFill="1" applyBorder="1" applyAlignment="1">
      <alignment horizontal="center" vertical="center" wrapText="1"/>
    </xf>
    <xf numFmtId="49" fontId="0" fillId="0" borderId="30" xfId="0" applyNumberFormat="1" applyFont="1" applyBorder="1" applyAlignment="1">
      <alignment horizontal="left" vertical="center"/>
    </xf>
    <xf numFmtId="176" fontId="11" fillId="4" borderId="19" xfId="40" applyNumberFormat="1" applyFont="1" applyFill="1" applyBorder="1" applyAlignment="1">
      <alignment horizontal="center" vertical="center"/>
      <protection/>
    </xf>
    <xf numFmtId="176" fontId="11" fillId="4" borderId="20" xfId="40" applyNumberFormat="1" applyFont="1" applyFill="1" applyBorder="1" applyAlignment="1">
      <alignment horizontal="center" vertical="center"/>
      <protection/>
    </xf>
    <xf numFmtId="177" fontId="11" fillId="4" borderId="20" xfId="40" applyNumberFormat="1" applyFont="1" applyFill="1" applyBorder="1" applyAlignment="1">
      <alignment horizontal="center" vertical="center"/>
      <protection/>
    </xf>
    <xf numFmtId="177" fontId="11" fillId="4" borderId="21" xfId="40" applyNumberFormat="1" applyFont="1" applyFill="1" applyBorder="1" applyAlignment="1">
      <alignment horizontal="center" vertical="center"/>
      <protection/>
    </xf>
    <xf numFmtId="0" fontId="11" fillId="4" borderId="30" xfId="40" applyFont="1" applyFill="1" applyBorder="1" applyAlignment="1">
      <alignment vertical="center"/>
      <protection/>
    </xf>
    <xf numFmtId="0" fontId="11" fillId="4" borderId="31" xfId="40" applyFont="1" applyFill="1" applyBorder="1" applyAlignment="1">
      <alignment vertical="center"/>
      <protection/>
    </xf>
    <xf numFmtId="176" fontId="11" fillId="4" borderId="32" xfId="40" applyNumberFormat="1" applyFont="1" applyFill="1" applyBorder="1" applyAlignment="1">
      <alignment horizontal="center" vertical="center"/>
      <protection/>
    </xf>
    <xf numFmtId="176" fontId="11" fillId="4" borderId="33" xfId="40" applyNumberFormat="1" applyFont="1" applyFill="1" applyBorder="1" applyAlignment="1">
      <alignment horizontal="center" vertical="center"/>
      <protection/>
    </xf>
    <xf numFmtId="177" fontId="11" fillId="4" borderId="33" xfId="40" applyNumberFormat="1" applyFont="1" applyFill="1" applyBorder="1" applyAlignment="1">
      <alignment horizontal="center" vertical="center"/>
      <protection/>
    </xf>
    <xf numFmtId="177" fontId="11" fillId="4" borderId="34" xfId="40" applyNumberFormat="1" applyFont="1" applyFill="1" applyBorder="1" applyAlignment="1">
      <alignment horizontal="center" vertical="center"/>
      <protection/>
    </xf>
    <xf numFmtId="0" fontId="9" fillId="0" borderId="0" xfId="40" applyFont="1" applyBorder="1" applyAlignment="1">
      <alignment vertical="center"/>
      <protection/>
    </xf>
    <xf numFmtId="0" fontId="9" fillId="0" borderId="0" xfId="40" applyFont="1" applyBorder="1">
      <alignment/>
      <protection/>
    </xf>
    <xf numFmtId="0" fontId="9" fillId="0" borderId="0" xfId="40" applyFont="1" applyAlignment="1">
      <alignment horizontal="right" vertical="center"/>
      <protection/>
    </xf>
    <xf numFmtId="49" fontId="5" fillId="4" borderId="29" xfId="0" applyNumberFormat="1" applyFont="1" applyFill="1" applyBorder="1" applyAlignment="1">
      <alignment horizontal="center" vertical="center" wrapText="1"/>
    </xf>
    <xf numFmtId="49" fontId="5" fillId="4" borderId="27" xfId="0" applyNumberFormat="1" applyFont="1" applyFill="1" applyBorder="1" applyAlignment="1">
      <alignment horizontal="center" vertical="center" wrapText="1"/>
    </xf>
    <xf numFmtId="4" fontId="0" fillId="0" borderId="19" xfId="0" applyNumberFormat="1" applyFont="1" applyBorder="1" applyAlignment="1">
      <alignment horizontal="right" vertical="center"/>
    </xf>
    <xf numFmtId="10" fontId="0" fillId="0" borderId="20" xfId="33" applyNumberFormat="1" applyFont="1" applyBorder="1" applyAlignment="1">
      <alignment horizontal="right" vertical="center"/>
    </xf>
    <xf numFmtId="10" fontId="0" fillId="0" borderId="21" xfId="33" applyNumberFormat="1" applyFont="1" applyBorder="1" applyAlignment="1">
      <alignment horizontal="right" vertical="center"/>
    </xf>
    <xf numFmtId="49" fontId="5" fillId="0" borderId="31" xfId="0" applyNumberFormat="1" applyFont="1" applyBorder="1" applyAlignment="1">
      <alignment horizontal="left" vertical="center"/>
    </xf>
    <xf numFmtId="4" fontId="5" fillId="0" borderId="32" xfId="0" applyNumberFormat="1" applyFont="1" applyBorder="1" applyAlignment="1">
      <alignment horizontal="right" vertical="center"/>
    </xf>
    <xf numFmtId="4" fontId="5" fillId="0" borderId="33" xfId="0" applyNumberFormat="1" applyFont="1" applyBorder="1" applyAlignment="1">
      <alignment horizontal="right" vertical="center"/>
    </xf>
    <xf numFmtId="10" fontId="0" fillId="0" borderId="33" xfId="33" applyNumberFormat="1" applyFont="1" applyBorder="1" applyAlignment="1">
      <alignment horizontal="right" vertical="center"/>
    </xf>
    <xf numFmtId="10" fontId="0" fillId="0" borderId="34" xfId="33" applyNumberFormat="1" applyFont="1" applyBorder="1" applyAlignment="1">
      <alignment horizontal="right" vertical="center"/>
    </xf>
    <xf numFmtId="0" fontId="12" fillId="0" borderId="0" xfId="0" applyFont="1" applyAlignment="1">
      <alignment/>
    </xf>
    <xf numFmtId="49" fontId="6" fillId="4" borderId="25" xfId="0" applyNumberFormat="1" applyFont="1" applyFill="1" applyBorder="1" applyAlignment="1">
      <alignment horizontal="center" vertical="center" wrapText="1"/>
    </xf>
    <xf numFmtId="4" fontId="0" fillId="0" borderId="19" xfId="0" applyNumberFormat="1" applyFont="1" applyBorder="1" applyAlignment="1">
      <alignment horizontal="center" vertical="center"/>
    </xf>
    <xf numFmtId="4"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0" fontId="0" fillId="0" borderId="20" xfId="33" applyNumberFormat="1" applyFont="1" applyBorder="1" applyAlignment="1">
      <alignment horizontal="center" vertical="center"/>
    </xf>
    <xf numFmtId="10" fontId="0" fillId="0" borderId="21" xfId="33" applyNumberFormat="1" applyFont="1" applyBorder="1" applyAlignment="1">
      <alignment horizontal="center" vertical="center"/>
    </xf>
    <xf numFmtId="4" fontId="5" fillId="0" borderId="35" xfId="0" applyNumberFormat="1" applyFont="1" applyBorder="1" applyAlignment="1">
      <alignment horizontal="center" vertical="center"/>
    </xf>
    <xf numFmtId="4" fontId="5" fillId="0" borderId="36" xfId="0" applyNumberFormat="1" applyFont="1" applyBorder="1" applyAlignment="1">
      <alignment horizontal="center" vertical="center"/>
    </xf>
    <xf numFmtId="10" fontId="0" fillId="0" borderId="36" xfId="33" applyNumberFormat="1" applyFont="1" applyBorder="1" applyAlignment="1">
      <alignment horizontal="center" vertical="center"/>
    </xf>
    <xf numFmtId="178" fontId="0" fillId="0" borderId="0" xfId="0" applyNumberFormat="1" applyAlignment="1">
      <alignment/>
    </xf>
    <xf numFmtId="4" fontId="0" fillId="0" borderId="37" xfId="0" applyNumberFormat="1" applyFont="1" applyBorder="1" applyAlignment="1">
      <alignment horizontal="center" vertical="center"/>
    </xf>
    <xf numFmtId="10" fontId="0" fillId="0" borderId="37" xfId="33" applyNumberFormat="1" applyFont="1" applyBorder="1" applyAlignment="1">
      <alignment horizontal="center" vertical="center"/>
    </xf>
    <xf numFmtId="10" fontId="0" fillId="0" borderId="38" xfId="33" applyNumberFormat="1" applyFont="1" applyBorder="1" applyAlignment="1">
      <alignment horizontal="center" vertical="center"/>
    </xf>
    <xf numFmtId="49" fontId="0" fillId="0" borderId="39" xfId="0" applyNumberFormat="1" applyFont="1" applyBorder="1" applyAlignment="1">
      <alignment horizontal="left" vertical="center"/>
    </xf>
    <xf numFmtId="4" fontId="0" fillId="0" borderId="40" xfId="0" applyNumberFormat="1" applyFont="1" applyBorder="1" applyAlignment="1">
      <alignment horizontal="center" vertical="center"/>
    </xf>
    <xf numFmtId="4" fontId="0" fillId="0" borderId="41" xfId="0" applyNumberFormat="1" applyFont="1" applyBorder="1" applyAlignment="1">
      <alignment horizontal="center" vertical="center"/>
    </xf>
    <xf numFmtId="10" fontId="0" fillId="0" borderId="41" xfId="33" applyNumberFormat="1" applyFont="1" applyBorder="1" applyAlignment="1">
      <alignment horizontal="center" vertical="center"/>
    </xf>
    <xf numFmtId="10" fontId="0" fillId="0" borderId="42" xfId="33" applyNumberFormat="1" applyFont="1" applyBorder="1" applyAlignment="1">
      <alignment horizontal="center" vertical="center"/>
    </xf>
    <xf numFmtId="49" fontId="0" fillId="0" borderId="31" xfId="0" applyNumberFormat="1" applyFont="1" applyBorder="1" applyAlignment="1">
      <alignment horizontal="left" vertical="center"/>
    </xf>
    <xf numFmtId="4" fontId="0" fillId="0" borderId="35" xfId="0" applyNumberFormat="1" applyFont="1" applyBorder="1" applyAlignment="1">
      <alignment horizontal="center" vertical="center"/>
    </xf>
    <xf numFmtId="4" fontId="0" fillId="0" borderId="36" xfId="0" applyNumberFormat="1" applyFont="1" applyBorder="1" applyAlignment="1">
      <alignment horizontal="center" vertical="center"/>
    </xf>
    <xf numFmtId="49" fontId="5" fillId="4" borderId="29" xfId="0" applyNumberFormat="1" applyFont="1" applyFill="1" applyBorder="1" applyAlignment="1">
      <alignment horizontal="center" vertical="center" wrapText="1"/>
    </xf>
    <xf numFmtId="49" fontId="5" fillId="0" borderId="30" xfId="0" applyNumberFormat="1" applyFont="1" applyBorder="1" applyAlignment="1">
      <alignment horizontal="left" vertical="center"/>
    </xf>
    <xf numFmtId="4" fontId="5" fillId="0" borderId="19" xfId="0" applyNumberFormat="1" applyFont="1" applyBorder="1" applyAlignment="1">
      <alignment horizontal="center" vertical="center"/>
    </xf>
    <xf numFmtId="4" fontId="5" fillId="0" borderId="20" xfId="0" applyNumberFormat="1" applyFont="1" applyBorder="1" applyAlignment="1">
      <alignment horizontal="center" vertical="center"/>
    </xf>
    <xf numFmtId="10" fontId="5" fillId="0" borderId="20" xfId="33" applyNumberFormat="1" applyFont="1" applyBorder="1" applyAlignment="1">
      <alignment horizontal="center" vertical="center"/>
    </xf>
    <xf numFmtId="10" fontId="5" fillId="0" borderId="21" xfId="33" applyNumberFormat="1" applyFont="1" applyBorder="1" applyAlignment="1">
      <alignment horizontal="center" vertical="center"/>
    </xf>
    <xf numFmtId="4" fontId="5" fillId="0" borderId="32" xfId="0" applyNumberFormat="1" applyFont="1" applyBorder="1" applyAlignment="1">
      <alignment horizontal="center" vertical="center"/>
    </xf>
    <xf numFmtId="4" fontId="5" fillId="0" borderId="33" xfId="0" applyNumberFormat="1" applyFont="1" applyBorder="1" applyAlignment="1">
      <alignment horizontal="center" vertical="center"/>
    </xf>
    <xf numFmtId="10" fontId="5" fillId="0" borderId="33" xfId="33" applyNumberFormat="1" applyFont="1" applyBorder="1" applyAlignment="1">
      <alignment horizontal="center" vertical="center"/>
    </xf>
    <xf numFmtId="10" fontId="5" fillId="0" borderId="34" xfId="33" applyNumberFormat="1" applyFont="1" applyBorder="1" applyAlignment="1">
      <alignment horizontal="center" vertical="center"/>
    </xf>
    <xf numFmtId="0" fontId="9" fillId="4" borderId="0" xfId="40" applyFont="1" applyFill="1" applyAlignment="1">
      <alignment vertical="center"/>
      <protection/>
    </xf>
    <xf numFmtId="0" fontId="9" fillId="4" borderId="0" xfId="40" applyFont="1" applyFill="1">
      <alignment/>
      <protection/>
    </xf>
    <xf numFmtId="0" fontId="15" fillId="4" borderId="0" xfId="40" applyFont="1" applyFill="1" applyBorder="1" applyAlignment="1">
      <alignment horizontal="right" vertical="center"/>
      <protection/>
    </xf>
    <xf numFmtId="0" fontId="16" fillId="4" borderId="27" xfId="40" applyFont="1" applyFill="1" applyBorder="1" applyAlignment="1">
      <alignment horizontal="center" vertical="center" wrapText="1"/>
      <protection/>
    </xf>
    <xf numFmtId="0" fontId="16" fillId="4" borderId="25" xfId="40" applyFont="1" applyFill="1" applyBorder="1" applyAlignment="1">
      <alignment horizontal="center" vertical="center" wrapText="1"/>
      <protection/>
    </xf>
    <xf numFmtId="176" fontId="17" fillId="4" borderId="43" xfId="40" applyNumberFormat="1" applyFont="1" applyFill="1" applyBorder="1" applyAlignment="1">
      <alignment horizontal="center" vertical="center"/>
      <protection/>
    </xf>
    <xf numFmtId="176" fontId="17" fillId="4" borderId="44" xfId="40" applyNumberFormat="1" applyFont="1" applyFill="1" applyBorder="1" applyAlignment="1">
      <alignment horizontal="center" vertical="center"/>
      <protection/>
    </xf>
    <xf numFmtId="177" fontId="17" fillId="4" borderId="44" xfId="40" applyNumberFormat="1" applyFont="1" applyFill="1" applyBorder="1" applyAlignment="1">
      <alignment horizontal="center" vertical="center"/>
      <protection/>
    </xf>
    <xf numFmtId="177" fontId="17" fillId="4" borderId="45" xfId="40" applyNumberFormat="1" applyFont="1" applyFill="1" applyBorder="1" applyAlignment="1">
      <alignment horizontal="center" vertical="center"/>
      <protection/>
    </xf>
    <xf numFmtId="49" fontId="1" fillId="4" borderId="0" xfId="0" applyNumberFormat="1" applyFont="1" applyFill="1" applyAlignment="1">
      <alignment horizontal="right" vertical="center"/>
    </xf>
    <xf numFmtId="0" fontId="0" fillId="0" borderId="0" xfId="0" applyFont="1" applyAlignment="1">
      <alignment/>
    </xf>
    <xf numFmtId="176" fontId="17" fillId="4" borderId="19" xfId="40" applyNumberFormat="1" applyFont="1" applyFill="1" applyBorder="1" applyAlignment="1">
      <alignment horizontal="center" vertical="center"/>
      <protection/>
    </xf>
    <xf numFmtId="176" fontId="17" fillId="4" borderId="20" xfId="40" applyNumberFormat="1" applyFont="1" applyFill="1" applyBorder="1" applyAlignment="1">
      <alignment horizontal="center" vertical="center"/>
      <protection/>
    </xf>
    <xf numFmtId="177" fontId="17" fillId="4" borderId="20" xfId="40" applyNumberFormat="1" applyFont="1" applyFill="1" applyBorder="1" applyAlignment="1">
      <alignment horizontal="center" vertical="center"/>
      <protection/>
    </xf>
    <xf numFmtId="177" fontId="17" fillId="4" borderId="21" xfId="40" applyNumberFormat="1" applyFont="1" applyFill="1" applyBorder="1" applyAlignment="1">
      <alignment horizontal="center" vertical="center"/>
      <protection/>
    </xf>
    <xf numFmtId="176" fontId="17" fillId="4" borderId="32" xfId="40" applyNumberFormat="1" applyFont="1" applyFill="1" applyBorder="1" applyAlignment="1">
      <alignment horizontal="center" vertical="center"/>
      <protection/>
    </xf>
    <xf numFmtId="176" fontId="17" fillId="4" borderId="33" xfId="40" applyNumberFormat="1" applyFont="1" applyFill="1" applyBorder="1" applyAlignment="1">
      <alignment horizontal="center" vertical="center"/>
      <protection/>
    </xf>
    <xf numFmtId="177" fontId="17" fillId="4" borderId="33" xfId="40" applyNumberFormat="1" applyFont="1" applyFill="1" applyBorder="1" applyAlignment="1">
      <alignment horizontal="center" vertical="center"/>
      <protection/>
    </xf>
    <xf numFmtId="177" fontId="17" fillId="4" borderId="34" xfId="40" applyNumberFormat="1" applyFont="1" applyFill="1" applyBorder="1" applyAlignment="1">
      <alignment horizontal="center" vertical="center"/>
      <protection/>
    </xf>
    <xf numFmtId="0" fontId="0" fillId="0" borderId="0" xfId="0" applyAlignment="1">
      <alignment horizontal="center"/>
    </xf>
    <xf numFmtId="0" fontId="0" fillId="0" borderId="21" xfId="0" applyFont="1" applyBorder="1" applyAlignment="1">
      <alignment horizontal="right" vertical="center"/>
    </xf>
    <xf numFmtId="4" fontId="0" fillId="0" borderId="46" xfId="0" applyNumberFormat="1" applyFont="1" applyBorder="1" applyAlignment="1">
      <alignment horizontal="right" vertical="center"/>
    </xf>
    <xf numFmtId="0" fontId="0" fillId="0" borderId="47" xfId="0" applyFont="1" applyBorder="1" applyAlignment="1">
      <alignment horizontal="right" vertical="center"/>
    </xf>
    <xf numFmtId="4" fontId="0" fillId="0" borderId="40" xfId="0" applyNumberFormat="1" applyFont="1" applyBorder="1" applyAlignment="1">
      <alignment horizontal="right" vertical="center"/>
    </xf>
    <xf numFmtId="4" fontId="0" fillId="0" borderId="48" xfId="0" applyNumberFormat="1" applyFont="1" applyBorder="1" applyAlignment="1">
      <alignment horizontal="right" vertical="center"/>
    </xf>
    <xf numFmtId="10" fontId="0" fillId="0" borderId="48" xfId="33" applyNumberFormat="1" applyFont="1" applyBorder="1" applyAlignment="1">
      <alignment horizontal="right" vertical="center"/>
    </xf>
    <xf numFmtId="10" fontId="0" fillId="0" borderId="49" xfId="33" applyNumberFormat="1" applyFont="1" applyBorder="1" applyAlignment="1">
      <alignment horizontal="right" vertical="center"/>
    </xf>
    <xf numFmtId="10" fontId="5" fillId="0" borderId="33" xfId="33" applyNumberFormat="1" applyFont="1" applyBorder="1" applyAlignment="1">
      <alignment horizontal="right" vertical="center"/>
    </xf>
    <xf numFmtId="10" fontId="5" fillId="0" borderId="34" xfId="33" applyNumberFormat="1" applyFont="1" applyBorder="1" applyAlignment="1">
      <alignment horizontal="right" vertical="center"/>
    </xf>
    <xf numFmtId="10" fontId="0" fillId="0" borderId="33" xfId="33" applyNumberFormat="1" applyFont="1" applyBorder="1" applyAlignment="1">
      <alignment horizontal="center" vertical="center"/>
    </xf>
    <xf numFmtId="10" fontId="0" fillId="0" borderId="34" xfId="33" applyNumberFormat="1" applyFont="1" applyBorder="1" applyAlignment="1">
      <alignment horizontal="center" vertical="center"/>
    </xf>
    <xf numFmtId="4" fontId="0" fillId="0" borderId="32" xfId="0" applyNumberFormat="1" applyFont="1" applyBorder="1" applyAlignment="1">
      <alignment horizontal="center" vertical="center"/>
    </xf>
    <xf numFmtId="4" fontId="0" fillId="0" borderId="33" xfId="0" applyNumberFormat="1" applyFont="1" applyBorder="1" applyAlignment="1">
      <alignment horizontal="center" vertical="center"/>
    </xf>
    <xf numFmtId="49" fontId="5" fillId="4" borderId="50" xfId="0" applyNumberFormat="1" applyFont="1" applyFill="1" applyBorder="1" applyAlignment="1">
      <alignment horizontal="center" vertical="center" wrapText="1"/>
    </xf>
    <xf numFmtId="49" fontId="5" fillId="4" borderId="51" xfId="0" applyNumberFormat="1" applyFont="1" applyFill="1" applyBorder="1" applyAlignment="1">
      <alignment horizontal="center" vertical="center" wrapText="1"/>
    </xf>
    <xf numFmtId="49" fontId="5" fillId="4" borderId="52" xfId="0" applyNumberFormat="1" applyFont="1" applyFill="1" applyBorder="1" applyAlignment="1">
      <alignment horizontal="center" vertical="center" wrapText="1"/>
    </xf>
    <xf numFmtId="49" fontId="5" fillId="0" borderId="53" xfId="0" applyNumberFormat="1" applyFont="1" applyBorder="1" applyAlignment="1">
      <alignment horizontal="left" vertical="center"/>
    </xf>
    <xf numFmtId="4" fontId="5" fillId="0" borderId="54" xfId="0" applyNumberFormat="1" applyFont="1" applyBorder="1" applyAlignment="1">
      <alignment horizontal="center" vertical="center"/>
    </xf>
    <xf numFmtId="4" fontId="5" fillId="0" borderId="17" xfId="0" applyNumberFormat="1" applyFont="1" applyBorder="1" applyAlignment="1">
      <alignment horizontal="center" vertical="center"/>
    </xf>
    <xf numFmtId="10" fontId="5" fillId="0" borderId="17" xfId="33" applyNumberFormat="1" applyFont="1" applyBorder="1" applyAlignment="1">
      <alignment horizontal="center" vertical="center"/>
    </xf>
    <xf numFmtId="10" fontId="5" fillId="0" borderId="55" xfId="33" applyNumberFormat="1" applyFont="1" applyBorder="1" applyAlignment="1">
      <alignment horizontal="center" vertical="center"/>
    </xf>
    <xf numFmtId="49" fontId="0" fillId="0" borderId="53" xfId="0" applyNumberFormat="1" applyFont="1" applyBorder="1" applyAlignment="1">
      <alignment horizontal="left" vertical="center"/>
    </xf>
    <xf numFmtId="4" fontId="0" fillId="0" borderId="54" xfId="0" applyNumberFormat="1" applyFont="1" applyBorder="1" applyAlignment="1">
      <alignment horizontal="center" vertical="center"/>
    </xf>
    <xf numFmtId="4" fontId="0" fillId="0" borderId="17" xfId="0" applyNumberFormat="1" applyFont="1" applyBorder="1" applyAlignment="1">
      <alignment horizontal="center" vertical="center"/>
    </xf>
    <xf numFmtId="10" fontId="0" fillId="0" borderId="17" xfId="33" applyNumberFormat="1" applyFont="1" applyBorder="1" applyAlignment="1">
      <alignment horizontal="center" vertical="center"/>
    </xf>
    <xf numFmtId="10" fontId="0" fillId="0" borderId="55" xfId="33" applyNumberFormat="1" applyFont="1" applyBorder="1" applyAlignment="1">
      <alignment horizontal="center" vertical="center"/>
    </xf>
    <xf numFmtId="49" fontId="5" fillId="0" borderId="56" xfId="0" applyNumberFormat="1" applyFont="1" applyBorder="1" applyAlignment="1">
      <alignment horizontal="left" vertical="center"/>
    </xf>
    <xf numFmtId="4" fontId="5" fillId="0" borderId="57" xfId="0" applyNumberFormat="1" applyFont="1" applyBorder="1" applyAlignment="1">
      <alignment horizontal="center" vertical="center"/>
    </xf>
    <xf numFmtId="4" fontId="5" fillId="0" borderId="58" xfId="0" applyNumberFormat="1" applyFont="1" applyBorder="1" applyAlignment="1">
      <alignment horizontal="center" vertical="center"/>
    </xf>
    <xf numFmtId="10" fontId="5" fillId="0" borderId="58" xfId="33" applyNumberFormat="1" applyFont="1" applyBorder="1" applyAlignment="1">
      <alignment horizontal="center" vertical="center"/>
    </xf>
    <xf numFmtId="10" fontId="5" fillId="0" borderId="59" xfId="33" applyNumberFormat="1"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1" fillId="0" borderId="0" xfId="0" applyFont="1" applyAlignment="1">
      <alignment/>
    </xf>
    <xf numFmtId="0" fontId="3" fillId="0" borderId="0" xfId="0" applyFont="1" applyAlignment="1">
      <alignment horizontal="center"/>
    </xf>
    <xf numFmtId="0" fontId="20" fillId="0" borderId="0" xfId="0" applyFont="1" applyAlignment="1">
      <alignment horizontal="center"/>
    </xf>
    <xf numFmtId="0" fontId="22" fillId="0" borderId="0" xfId="0" applyFont="1" applyAlignment="1">
      <alignment horizontal="center"/>
    </xf>
    <xf numFmtId="57" fontId="22" fillId="0" borderId="0" xfId="0" applyNumberFormat="1" applyFont="1" applyAlignment="1">
      <alignment horizontal="center"/>
    </xf>
    <xf numFmtId="49" fontId="3" fillId="4" borderId="0" xfId="0" applyNumberFormat="1" applyFont="1" applyFill="1" applyAlignment="1">
      <alignment horizontal="center" vertical="center"/>
    </xf>
    <xf numFmtId="0" fontId="0" fillId="0" borderId="0" xfId="0" applyAlignment="1">
      <alignment/>
    </xf>
    <xf numFmtId="49" fontId="19" fillId="4" borderId="0" xfId="0" applyNumberFormat="1" applyFont="1" applyFill="1" applyAlignment="1">
      <alignment horizontal="right" vertical="center"/>
    </xf>
    <xf numFmtId="49" fontId="13" fillId="4" borderId="0" xfId="0" applyNumberFormat="1" applyFont="1" applyFill="1" applyAlignment="1">
      <alignment horizontal="right" vertical="center"/>
    </xf>
    <xf numFmtId="0" fontId="13" fillId="0" borderId="0" xfId="0" applyFont="1" applyAlignment="1">
      <alignment/>
    </xf>
    <xf numFmtId="49" fontId="0" fillId="0" borderId="60" xfId="0" applyNumberFormat="1" applyFont="1" applyFill="1" applyBorder="1" applyAlignment="1">
      <alignment horizontal="left" vertical="center"/>
    </xf>
    <xf numFmtId="49" fontId="18" fillId="4" borderId="0" xfId="0" applyNumberFormat="1" applyFont="1" applyFill="1" applyAlignment="1">
      <alignment horizontal="center" vertical="center"/>
    </xf>
    <xf numFmtId="0" fontId="0" fillId="0" borderId="0" xfId="0" applyFont="1" applyAlignment="1">
      <alignment horizontal="right"/>
    </xf>
    <xf numFmtId="0" fontId="14" fillId="4" borderId="0" xfId="40" applyFont="1" applyFill="1" applyAlignment="1">
      <alignment horizontal="center" vertical="center"/>
      <protection/>
    </xf>
    <xf numFmtId="0" fontId="14" fillId="4" borderId="0" xfId="40" applyFont="1" applyFill="1">
      <alignment/>
      <protection/>
    </xf>
    <xf numFmtId="0" fontId="9" fillId="4" borderId="0" xfId="40" applyFont="1" applyFill="1" applyAlignment="1">
      <alignment horizontal="right" vertical="center"/>
      <protection/>
    </xf>
    <xf numFmtId="0" fontId="9" fillId="4" borderId="0" xfId="40" applyFont="1" applyFill="1" applyBorder="1" applyAlignment="1">
      <alignment horizontal="center" vertical="center"/>
      <protection/>
    </xf>
    <xf numFmtId="0" fontId="16" fillId="4" borderId="29" xfId="40" applyFont="1" applyFill="1" applyBorder="1" applyAlignment="1">
      <alignment horizontal="center" vertical="center"/>
      <protection/>
    </xf>
    <xf numFmtId="0" fontId="16" fillId="4" borderId="61" xfId="40" applyFont="1" applyFill="1" applyBorder="1" applyAlignment="1">
      <alignment horizontal="center"/>
      <protection/>
    </xf>
    <xf numFmtId="0" fontId="17" fillId="4" borderId="62" xfId="40" applyFont="1" applyFill="1" applyBorder="1" applyAlignment="1">
      <alignment vertical="center"/>
      <protection/>
    </xf>
    <xf numFmtId="0" fontId="17" fillId="4" borderId="63" xfId="40" applyFont="1" applyFill="1" applyBorder="1">
      <alignment/>
      <protection/>
    </xf>
    <xf numFmtId="0" fontId="17" fillId="4" borderId="30" xfId="40" applyFont="1" applyFill="1" applyBorder="1" applyAlignment="1">
      <alignment vertical="center"/>
      <protection/>
    </xf>
    <xf numFmtId="0" fontId="17" fillId="4" borderId="64" xfId="40" applyFont="1" applyFill="1" applyBorder="1">
      <alignment/>
      <protection/>
    </xf>
    <xf numFmtId="0" fontId="17" fillId="4" borderId="31" xfId="40" applyFont="1" applyFill="1" applyBorder="1" applyAlignment="1">
      <alignment vertical="center"/>
      <protection/>
    </xf>
    <xf numFmtId="0" fontId="17" fillId="4" borderId="65" xfId="40" applyFont="1" applyFill="1" applyBorder="1">
      <alignment/>
      <protection/>
    </xf>
    <xf numFmtId="0" fontId="4" fillId="0" borderId="0" xfId="0" applyFont="1" applyAlignment="1">
      <alignment/>
    </xf>
    <xf numFmtId="49" fontId="0" fillId="0" borderId="60" xfId="0" applyNumberFormat="1" applyFont="1" applyFill="1" applyBorder="1" applyAlignment="1">
      <alignment horizontal="left" vertical="center" wrapText="1"/>
    </xf>
    <xf numFmtId="0" fontId="8" fillId="4" borderId="0" xfId="40" applyFont="1" applyFill="1" applyAlignment="1">
      <alignment horizontal="center" vertical="center"/>
      <protection/>
    </xf>
    <xf numFmtId="0" fontId="8" fillId="4" borderId="0" xfId="40" applyFont="1" applyFill="1">
      <alignment/>
      <protection/>
    </xf>
    <xf numFmtId="49" fontId="5" fillId="4" borderId="62" xfId="0" applyNumberFormat="1" applyFont="1" applyFill="1" applyBorder="1" applyAlignment="1">
      <alignment horizontal="center" vertical="center" wrapText="1"/>
    </xf>
    <xf numFmtId="49" fontId="5" fillId="4" borderId="63" xfId="0" applyNumberFormat="1" applyFont="1" applyFill="1" applyBorder="1" applyAlignment="1">
      <alignment horizontal="center" vertical="center" wrapText="1"/>
    </xf>
    <xf numFmtId="49" fontId="5" fillId="4" borderId="66"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C23"/>
  <sheetViews>
    <sheetView workbookViewId="0" topLeftCell="A1">
      <selection activeCell="A5" sqref="A5:C5"/>
    </sheetView>
  </sheetViews>
  <sheetFormatPr defaultColWidth="9.140625" defaultRowHeight="12.75"/>
  <cols>
    <col min="2" max="2" width="11.57421875" style="0" customWidth="1"/>
    <col min="3" max="3" width="66.7109375" style="0" customWidth="1"/>
  </cols>
  <sheetData>
    <row r="1" ht="36" customHeight="1"/>
    <row r="2" ht="36" customHeight="1"/>
    <row r="5" spans="1:3" ht="25.5">
      <c r="A5" s="150" t="s">
        <v>0</v>
      </c>
      <c r="B5" s="151"/>
      <c r="C5" s="151"/>
    </row>
    <row r="6" ht="27.75" customHeight="1"/>
    <row r="7" ht="27.75" customHeight="1"/>
    <row r="8" spans="2:3" ht="39.75" customHeight="1">
      <c r="B8" s="147" t="s">
        <v>1</v>
      </c>
      <c r="C8" s="148" t="s">
        <v>2</v>
      </c>
    </row>
    <row r="9" spans="2:3" ht="39.75" customHeight="1">
      <c r="B9" s="147" t="s">
        <v>3</v>
      </c>
      <c r="C9" s="148" t="s">
        <v>4</v>
      </c>
    </row>
    <row r="10" spans="2:3" ht="39.75" customHeight="1">
      <c r="B10" s="147" t="s">
        <v>5</v>
      </c>
      <c r="C10" s="148" t="s">
        <v>6</v>
      </c>
    </row>
    <row r="11" spans="2:3" ht="39.75" customHeight="1">
      <c r="B11" s="147" t="s">
        <v>7</v>
      </c>
      <c r="C11" s="148" t="s">
        <v>8</v>
      </c>
    </row>
    <row r="12" spans="2:3" ht="39.75" customHeight="1">
      <c r="B12" s="147" t="s">
        <v>9</v>
      </c>
      <c r="C12" s="148" t="s">
        <v>10</v>
      </c>
    </row>
    <row r="13" spans="2:3" ht="39.75" customHeight="1">
      <c r="B13" s="147" t="s">
        <v>11</v>
      </c>
      <c r="C13" s="148" t="s">
        <v>12</v>
      </c>
    </row>
    <row r="14" spans="2:3" ht="39.75" customHeight="1">
      <c r="B14" s="147" t="s">
        <v>13</v>
      </c>
      <c r="C14" s="148" t="s">
        <v>14</v>
      </c>
    </row>
    <row r="15" spans="2:3" ht="39.75" customHeight="1">
      <c r="B15" s="147" t="s">
        <v>15</v>
      </c>
      <c r="C15" s="148" t="s">
        <v>16</v>
      </c>
    </row>
    <row r="16" spans="2:3" ht="39.75" customHeight="1">
      <c r="B16" s="147" t="s">
        <v>17</v>
      </c>
      <c r="C16" s="148" t="s">
        <v>18</v>
      </c>
    </row>
    <row r="17" spans="2:3" ht="39.75" customHeight="1">
      <c r="B17" s="147" t="s">
        <v>19</v>
      </c>
      <c r="C17" s="148" t="s">
        <v>20</v>
      </c>
    </row>
    <row r="18" spans="2:3" ht="39.75" customHeight="1">
      <c r="B18" s="147" t="s">
        <v>21</v>
      </c>
      <c r="C18" s="148" t="s">
        <v>22</v>
      </c>
    </row>
    <row r="19" ht="12.75">
      <c r="B19" s="149"/>
    </row>
    <row r="20" ht="12.75">
      <c r="B20" s="149"/>
    </row>
    <row r="21" spans="2:3" ht="27" customHeight="1">
      <c r="B21" s="152" t="s">
        <v>23</v>
      </c>
      <c r="C21" s="152"/>
    </row>
    <row r="22" spans="2:3" ht="27" customHeight="1">
      <c r="B22" s="153">
        <v>43678</v>
      </c>
      <c r="C22" s="152"/>
    </row>
    <row r="23" ht="12.75">
      <c r="B23" s="149"/>
    </row>
  </sheetData>
  <sheetProtection/>
  <mergeCells count="3">
    <mergeCell ref="A5:C5"/>
    <mergeCell ref="B21:C21"/>
    <mergeCell ref="B22:C22"/>
  </mergeCells>
  <printOptions/>
  <pageMargins left="0.7006944444444444" right="0.7006944444444444" top="0.7513888888888889" bottom="0.9840277777777777" header="0.2986111111111111" footer="0.7868055555555555"/>
  <pageSetup firstPageNumber="11" useFirstPageNumber="1" horizontalDpi="600" verticalDpi="600" orientation="portrait" paperSize="9"/>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53"/>
  <sheetViews>
    <sheetView workbookViewId="0" topLeftCell="A22">
      <selection activeCell="B4" sqref="B4:F53"/>
    </sheetView>
  </sheetViews>
  <sheetFormatPr defaultColWidth="9.140625" defaultRowHeight="12.75"/>
  <cols>
    <col min="1" max="1" width="58.00390625" style="0" customWidth="1"/>
    <col min="2" max="6" width="12.57421875" style="0" customWidth="1"/>
  </cols>
  <sheetData>
    <row r="1" ht="15">
      <c r="A1" s="1" t="s">
        <v>565</v>
      </c>
    </row>
    <row r="2" spans="1:6" ht="25.5">
      <c r="A2" s="154" t="s">
        <v>18</v>
      </c>
      <c r="B2" s="174"/>
      <c r="C2" s="174"/>
      <c r="D2" s="174"/>
      <c r="E2" s="174"/>
      <c r="F2" s="174"/>
    </row>
    <row r="3" spans="1:6" ht="18.75" customHeight="1">
      <c r="A3" s="105" t="s">
        <v>25</v>
      </c>
      <c r="B3" s="106"/>
      <c r="C3" s="106"/>
      <c r="D3" s="106"/>
      <c r="E3" s="106"/>
      <c r="F3" s="106"/>
    </row>
    <row r="4" spans="1:6" ht="25.5">
      <c r="A4" s="53" t="s">
        <v>26</v>
      </c>
      <c r="B4" s="54" t="s">
        <v>27</v>
      </c>
      <c r="C4" s="37" t="s">
        <v>28</v>
      </c>
      <c r="D4" s="37" t="s">
        <v>29</v>
      </c>
      <c r="E4" s="37" t="s">
        <v>30</v>
      </c>
      <c r="F4" s="38" t="s">
        <v>31</v>
      </c>
    </row>
    <row r="5" spans="1:6" ht="18" customHeight="1">
      <c r="A5" s="39" t="s">
        <v>287</v>
      </c>
      <c r="B5" s="55">
        <v>1985</v>
      </c>
      <c r="C5" s="12">
        <f>SUM(C6:C8)</f>
        <v>446</v>
      </c>
      <c r="D5" s="12">
        <f>SUM(D6:D8)</f>
        <v>10</v>
      </c>
      <c r="E5" s="56">
        <f>D5/B5</f>
        <v>0.005037783375314861</v>
      </c>
      <c r="F5" s="57">
        <f>D5/C5</f>
        <v>0.02242152466367713</v>
      </c>
    </row>
    <row r="6" spans="1:6" ht="18" customHeight="1">
      <c r="A6" s="39" t="s">
        <v>288</v>
      </c>
      <c r="B6" s="55"/>
      <c r="C6" s="12"/>
      <c r="D6" s="12"/>
      <c r="E6" s="12"/>
      <c r="F6" s="13"/>
    </row>
    <row r="7" spans="1:6" ht="18" customHeight="1">
      <c r="A7" s="39" t="s">
        <v>289</v>
      </c>
      <c r="B7" s="55">
        <v>1985</v>
      </c>
      <c r="C7" s="12">
        <v>446</v>
      </c>
      <c r="D7" s="12">
        <v>10</v>
      </c>
      <c r="E7" s="56">
        <f>D7/B7</f>
        <v>0.005037783375314861</v>
      </c>
      <c r="F7" s="57">
        <f>D7/C7</f>
        <v>0.02242152466367713</v>
      </c>
    </row>
    <row r="8" spans="1:6" ht="18" customHeight="1">
      <c r="A8" s="39" t="s">
        <v>290</v>
      </c>
      <c r="B8" s="55"/>
      <c r="C8" s="12"/>
      <c r="D8" s="12"/>
      <c r="E8" s="12"/>
      <c r="F8" s="13"/>
    </row>
    <row r="9" spans="1:6" ht="18" customHeight="1">
      <c r="A9" s="39" t="s">
        <v>291</v>
      </c>
      <c r="B9" s="55">
        <v>192</v>
      </c>
      <c r="C9" s="12">
        <f>SUM(C10:C12)</f>
        <v>192</v>
      </c>
      <c r="D9" s="12">
        <f>SUM(D10:D12)</f>
        <v>106</v>
      </c>
      <c r="E9" s="56">
        <f>D9/B9</f>
        <v>0.5520833333333334</v>
      </c>
      <c r="F9" s="57">
        <f>D9/C9</f>
        <v>0.5520833333333334</v>
      </c>
    </row>
    <row r="10" spans="1:6" ht="18" customHeight="1">
      <c r="A10" s="39" t="s">
        <v>292</v>
      </c>
      <c r="B10" s="55">
        <v>192</v>
      </c>
      <c r="C10" s="12">
        <v>192</v>
      </c>
      <c r="D10" s="12">
        <v>106</v>
      </c>
      <c r="E10" s="56">
        <f>D10/B10</f>
        <v>0.5520833333333334</v>
      </c>
      <c r="F10" s="57">
        <f>D10/C10</f>
        <v>0.5520833333333334</v>
      </c>
    </row>
    <row r="11" spans="1:6" ht="18" customHeight="1">
      <c r="A11" s="39" t="s">
        <v>293</v>
      </c>
      <c r="B11" s="55"/>
      <c r="C11" s="12"/>
      <c r="D11" s="12"/>
      <c r="E11" s="12"/>
      <c r="F11" s="13"/>
    </row>
    <row r="12" spans="1:6" ht="18" customHeight="1">
      <c r="A12" s="39" t="s">
        <v>294</v>
      </c>
      <c r="B12" s="55"/>
      <c r="C12" s="12"/>
      <c r="D12" s="12"/>
      <c r="E12" s="12"/>
      <c r="F12" s="13"/>
    </row>
    <row r="13" spans="1:6" ht="18" customHeight="1">
      <c r="A13" s="39" t="s">
        <v>295</v>
      </c>
      <c r="B13" s="55"/>
      <c r="C13" s="12"/>
      <c r="D13" s="12"/>
      <c r="E13" s="12"/>
      <c r="F13" s="13"/>
    </row>
    <row r="14" spans="1:6" ht="18" customHeight="1">
      <c r="A14" s="39" t="s">
        <v>296</v>
      </c>
      <c r="B14" s="55"/>
      <c r="C14" s="12"/>
      <c r="D14" s="12"/>
      <c r="E14" s="12"/>
      <c r="F14" s="13"/>
    </row>
    <row r="15" spans="1:6" ht="18" customHeight="1">
      <c r="A15" s="39" t="s">
        <v>297</v>
      </c>
      <c r="B15" s="55"/>
      <c r="C15" s="12"/>
      <c r="D15" s="12"/>
      <c r="E15" s="12"/>
      <c r="F15" s="13"/>
    </row>
    <row r="16" spans="1:6" ht="18" customHeight="1">
      <c r="A16" s="39" t="s">
        <v>298</v>
      </c>
      <c r="B16" s="55">
        <v>29255</v>
      </c>
      <c r="C16" s="12">
        <f>SUM(C17:C25)</f>
        <v>8483</v>
      </c>
      <c r="D16" s="12">
        <f>SUM(D17:D25)</f>
        <v>3199</v>
      </c>
      <c r="E16" s="56">
        <f>D16/B16</f>
        <v>0.10934882925995557</v>
      </c>
      <c r="F16" s="57">
        <f>D16/C16</f>
        <v>0.3771071554874455</v>
      </c>
    </row>
    <row r="17" spans="1:6" ht="18" customHeight="1">
      <c r="A17" s="39" t="s">
        <v>299</v>
      </c>
      <c r="B17" s="55">
        <v>28752</v>
      </c>
      <c r="C17" s="12">
        <v>2373</v>
      </c>
      <c r="D17" s="12">
        <v>3150</v>
      </c>
      <c r="E17" s="56">
        <f>D17/B17</f>
        <v>0.10955759599332221</v>
      </c>
      <c r="F17" s="57">
        <f>D17/C17</f>
        <v>1.3274336283185841</v>
      </c>
    </row>
    <row r="18" spans="1:6" ht="18" customHeight="1">
      <c r="A18" s="39" t="s">
        <v>300</v>
      </c>
      <c r="B18" s="55"/>
      <c r="C18" s="12">
        <v>6000</v>
      </c>
      <c r="D18" s="12"/>
      <c r="E18" s="12"/>
      <c r="F18" s="13"/>
    </row>
    <row r="19" spans="1:6" ht="18" customHeight="1">
      <c r="A19" s="39" t="s">
        <v>301</v>
      </c>
      <c r="B19" s="55">
        <v>111</v>
      </c>
      <c r="C19" s="12"/>
      <c r="D19" s="12"/>
      <c r="E19" s="12"/>
      <c r="F19" s="13"/>
    </row>
    <row r="20" spans="1:6" ht="18" customHeight="1">
      <c r="A20" s="39" t="s">
        <v>302</v>
      </c>
      <c r="B20" s="55">
        <v>392</v>
      </c>
      <c r="C20" s="12">
        <v>110</v>
      </c>
      <c r="D20" s="12">
        <v>49</v>
      </c>
      <c r="E20" s="56">
        <f>D20/B20</f>
        <v>0.125</v>
      </c>
      <c r="F20" s="57">
        <f>D20/C20</f>
        <v>0.44545454545454544</v>
      </c>
    </row>
    <row r="21" spans="1:6" ht="18" customHeight="1">
      <c r="A21" s="39" t="s">
        <v>303</v>
      </c>
      <c r="B21" s="55"/>
      <c r="C21" s="12"/>
      <c r="D21" s="12"/>
      <c r="E21" s="12"/>
      <c r="F21" s="13"/>
    </row>
    <row r="22" spans="1:6" ht="18" customHeight="1">
      <c r="A22" s="39" t="s">
        <v>304</v>
      </c>
      <c r="B22" s="55"/>
      <c r="C22" s="12"/>
      <c r="D22" s="12"/>
      <c r="E22" s="12"/>
      <c r="F22" s="13"/>
    </row>
    <row r="23" spans="1:6" ht="18" customHeight="1">
      <c r="A23" s="39" t="s">
        <v>305</v>
      </c>
      <c r="B23" s="55"/>
      <c r="C23" s="12"/>
      <c r="D23" s="12"/>
      <c r="E23" s="12"/>
      <c r="F23" s="13"/>
    </row>
    <row r="24" spans="1:6" ht="18" customHeight="1">
      <c r="A24" s="39" t="s">
        <v>306</v>
      </c>
      <c r="B24" s="55"/>
      <c r="C24" s="12"/>
      <c r="D24" s="12"/>
      <c r="E24" s="12"/>
      <c r="F24" s="13"/>
    </row>
    <row r="25" spans="1:6" ht="18" customHeight="1">
      <c r="A25" s="39" t="s">
        <v>307</v>
      </c>
      <c r="B25" s="55"/>
      <c r="C25" s="12"/>
      <c r="D25" s="12"/>
      <c r="E25" s="12"/>
      <c r="F25" s="13"/>
    </row>
    <row r="26" spans="1:6" ht="18" customHeight="1">
      <c r="A26" s="39" t="s">
        <v>308</v>
      </c>
      <c r="B26" s="55">
        <v>948</v>
      </c>
      <c r="C26" s="12">
        <f>SUM(C27:C31)</f>
        <v>1860</v>
      </c>
      <c r="D26" s="12">
        <f>SUM(D27:D31)</f>
        <v>769</v>
      </c>
      <c r="E26" s="56">
        <f>D26/B26</f>
        <v>0.8111814345991561</v>
      </c>
      <c r="F26" s="57">
        <f>D26/C26</f>
        <v>0.4134408602150538</v>
      </c>
    </row>
    <row r="27" spans="1:6" ht="18" customHeight="1">
      <c r="A27" s="39" t="s">
        <v>309</v>
      </c>
      <c r="B27" s="55">
        <v>948</v>
      </c>
      <c r="C27" s="12"/>
      <c r="D27" s="12">
        <v>769</v>
      </c>
      <c r="E27" s="56">
        <f>D27/B27</f>
        <v>0.8111814345991561</v>
      </c>
      <c r="F27" s="57" t="e">
        <f>D27/C27</f>
        <v>#DIV/0!</v>
      </c>
    </row>
    <row r="28" spans="1:6" ht="18" customHeight="1">
      <c r="A28" s="39" t="s">
        <v>310</v>
      </c>
      <c r="B28" s="55"/>
      <c r="C28" s="12"/>
      <c r="D28" s="12"/>
      <c r="E28" s="12"/>
      <c r="F28" s="13"/>
    </row>
    <row r="29" spans="1:6" ht="18" customHeight="1">
      <c r="A29" s="39" t="s">
        <v>311</v>
      </c>
      <c r="B29" s="55"/>
      <c r="C29" s="12"/>
      <c r="D29" s="12"/>
      <c r="E29" s="12"/>
      <c r="F29" s="13"/>
    </row>
    <row r="30" spans="1:6" ht="18" customHeight="1">
      <c r="A30" s="39" t="s">
        <v>312</v>
      </c>
      <c r="B30" s="55"/>
      <c r="C30" s="12">
        <v>860</v>
      </c>
      <c r="D30" s="12"/>
      <c r="E30" s="12"/>
      <c r="F30" s="13"/>
    </row>
    <row r="31" spans="1:6" ht="18" customHeight="1">
      <c r="A31" s="39" t="s">
        <v>313</v>
      </c>
      <c r="B31" s="55"/>
      <c r="C31" s="12">
        <v>1000</v>
      </c>
      <c r="D31" s="12"/>
      <c r="E31" s="12"/>
      <c r="F31" s="13"/>
    </row>
    <row r="32" spans="1:6" ht="18" customHeight="1">
      <c r="A32" s="39" t="s">
        <v>314</v>
      </c>
      <c r="B32" s="55">
        <v>1000</v>
      </c>
      <c r="C32" s="12">
        <f>SUM(C33:C42)</f>
        <v>400</v>
      </c>
      <c r="D32" s="12">
        <f>SUM(D33:D42)</f>
        <v>1000</v>
      </c>
      <c r="E32" s="56">
        <f>D32/B32</f>
        <v>1</v>
      </c>
      <c r="F32" s="57">
        <f>D32/C32</f>
        <v>2.5</v>
      </c>
    </row>
    <row r="33" spans="1:6" ht="18" customHeight="1">
      <c r="A33" s="39" t="s">
        <v>315</v>
      </c>
      <c r="B33" s="55"/>
      <c r="C33" s="12"/>
      <c r="D33" s="12"/>
      <c r="E33" s="12"/>
      <c r="F33" s="13"/>
    </row>
    <row r="34" spans="1:6" ht="18" customHeight="1">
      <c r="A34" s="39" t="s">
        <v>316</v>
      </c>
      <c r="B34" s="55"/>
      <c r="C34" s="12"/>
      <c r="D34" s="12"/>
      <c r="E34" s="12"/>
      <c r="F34" s="13"/>
    </row>
    <row r="35" spans="1:6" ht="18" customHeight="1">
      <c r="A35" s="39" t="s">
        <v>317</v>
      </c>
      <c r="B35" s="55"/>
      <c r="C35" s="12"/>
      <c r="D35" s="12"/>
      <c r="E35" s="12"/>
      <c r="F35" s="13"/>
    </row>
    <row r="36" spans="1:6" ht="18" customHeight="1">
      <c r="A36" s="39" t="s">
        <v>318</v>
      </c>
      <c r="B36" s="55"/>
      <c r="C36" s="12"/>
      <c r="D36" s="12"/>
      <c r="E36" s="12"/>
      <c r="F36" s="13"/>
    </row>
    <row r="37" spans="1:6" ht="18" customHeight="1">
      <c r="A37" s="39" t="s">
        <v>319</v>
      </c>
      <c r="B37" s="55"/>
      <c r="C37" s="12"/>
      <c r="D37" s="12"/>
      <c r="E37" s="12"/>
      <c r="F37" s="13"/>
    </row>
    <row r="38" spans="1:6" ht="18" customHeight="1">
      <c r="A38" s="39" t="s">
        <v>320</v>
      </c>
      <c r="B38" s="55">
        <v>1000</v>
      </c>
      <c r="C38" s="12">
        <v>400</v>
      </c>
      <c r="D38" s="12">
        <v>1000</v>
      </c>
      <c r="E38" s="56">
        <f>D38/B38</f>
        <v>1</v>
      </c>
      <c r="F38" s="57">
        <f>D38/C38</f>
        <v>2.5</v>
      </c>
    </row>
    <row r="39" spans="1:6" ht="18" customHeight="1">
      <c r="A39" s="39" t="s">
        <v>321</v>
      </c>
      <c r="B39" s="55"/>
      <c r="C39" s="12"/>
      <c r="D39" s="12"/>
      <c r="E39" s="12"/>
      <c r="F39" s="13"/>
    </row>
    <row r="40" spans="1:6" ht="18" customHeight="1">
      <c r="A40" s="39" t="s">
        <v>322</v>
      </c>
      <c r="B40" s="55"/>
      <c r="C40" s="12"/>
      <c r="D40" s="12"/>
      <c r="E40" s="12"/>
      <c r="F40" s="13"/>
    </row>
    <row r="41" spans="1:6" ht="18" customHeight="1">
      <c r="A41" s="39" t="s">
        <v>323</v>
      </c>
      <c r="B41" s="55"/>
      <c r="C41" s="12"/>
      <c r="D41" s="12"/>
      <c r="E41" s="12"/>
      <c r="F41" s="13"/>
    </row>
    <row r="42" spans="1:6" ht="18" customHeight="1">
      <c r="A42" s="39" t="s">
        <v>324</v>
      </c>
      <c r="B42" s="55"/>
      <c r="C42" s="12"/>
      <c r="D42" s="12"/>
      <c r="E42" s="12"/>
      <c r="F42" s="13"/>
    </row>
    <row r="43" spans="1:6" ht="18" customHeight="1">
      <c r="A43" s="39" t="s">
        <v>325</v>
      </c>
      <c r="B43" s="55"/>
      <c r="C43" s="12"/>
      <c r="D43" s="12"/>
      <c r="E43" s="12"/>
      <c r="F43" s="13"/>
    </row>
    <row r="44" spans="1:6" ht="18" customHeight="1">
      <c r="A44" s="39" t="s">
        <v>326</v>
      </c>
      <c r="B44" s="55"/>
      <c r="C44" s="12"/>
      <c r="D44" s="12"/>
      <c r="E44" s="12"/>
      <c r="F44" s="13"/>
    </row>
    <row r="45" spans="1:6" ht="18" customHeight="1">
      <c r="A45" s="39" t="s">
        <v>327</v>
      </c>
      <c r="B45" s="55">
        <v>3274</v>
      </c>
      <c r="C45" s="12">
        <f>SUM(C46:C48)</f>
        <v>3052</v>
      </c>
      <c r="D45" s="12">
        <f>SUM(D46:D48)</f>
        <v>2082</v>
      </c>
      <c r="E45" s="56">
        <f>D45/B45</f>
        <v>0.6359193646915089</v>
      </c>
      <c r="F45" s="57">
        <f>D45/C45</f>
        <v>0.682175622542595</v>
      </c>
    </row>
    <row r="46" spans="1:6" ht="18" customHeight="1">
      <c r="A46" s="39" t="s">
        <v>328</v>
      </c>
      <c r="B46" s="55">
        <v>86</v>
      </c>
      <c r="C46" s="12">
        <v>3052</v>
      </c>
      <c r="D46" s="12"/>
      <c r="E46" s="12"/>
      <c r="F46" s="13"/>
    </row>
    <row r="47" spans="1:6" ht="18" customHeight="1">
      <c r="A47" s="39" t="s">
        <v>329</v>
      </c>
      <c r="B47" s="55"/>
      <c r="C47" s="12"/>
      <c r="D47" s="12"/>
      <c r="E47" s="12"/>
      <c r="F47" s="13"/>
    </row>
    <row r="48" spans="1:6" ht="18" customHeight="1">
      <c r="A48" s="39" t="s">
        <v>330</v>
      </c>
      <c r="B48" s="55">
        <v>3188</v>
      </c>
      <c r="C48" s="12"/>
      <c r="D48" s="12">
        <v>2082</v>
      </c>
      <c r="E48" s="56">
        <f>D48/B48</f>
        <v>0.6530740276035132</v>
      </c>
      <c r="F48" s="57"/>
    </row>
    <row r="49" spans="1:6" ht="18" customHeight="1">
      <c r="A49" s="39" t="s">
        <v>331</v>
      </c>
      <c r="B49" s="55">
        <v>1257</v>
      </c>
      <c r="C49" s="12">
        <v>64</v>
      </c>
      <c r="D49" s="12"/>
      <c r="E49" s="12"/>
      <c r="F49" s="13"/>
    </row>
    <row r="50" spans="1:6" ht="18" customHeight="1">
      <c r="A50" s="39" t="s">
        <v>332</v>
      </c>
      <c r="B50" s="55">
        <v>14</v>
      </c>
      <c r="C50" s="12"/>
      <c r="D50" s="12"/>
      <c r="E50" s="12"/>
      <c r="F50" s="13"/>
    </row>
    <row r="51" spans="1:6" ht="18" customHeight="1">
      <c r="A51" s="39" t="s">
        <v>36</v>
      </c>
      <c r="B51" s="55" t="s">
        <v>36</v>
      </c>
      <c r="C51" s="12"/>
      <c r="D51" s="12"/>
      <c r="E51" s="12"/>
      <c r="F51" s="13"/>
    </row>
    <row r="52" spans="1:6" ht="18" customHeight="1">
      <c r="A52" s="39" t="s">
        <v>36</v>
      </c>
      <c r="B52" s="55" t="s">
        <v>36</v>
      </c>
      <c r="C52" s="12"/>
      <c r="D52" s="12"/>
      <c r="E52" s="12"/>
      <c r="F52" s="13"/>
    </row>
    <row r="53" spans="1:6" ht="18" customHeight="1">
      <c r="A53" s="58" t="s">
        <v>333</v>
      </c>
      <c r="B53" s="59">
        <f>SUM(B49:B50,B45,B43,B32,B26,B16,B13,B9,B5)</f>
        <v>37925</v>
      </c>
      <c r="C53" s="60">
        <f>SUM(C49:C50,C45,C43,C32,C26,C16,C13,C9,C5)</f>
        <v>14497</v>
      </c>
      <c r="D53" s="60">
        <f>SUM(D49:D50,D45,D43,D32,D26,D16,D13,D9,D5)</f>
        <v>7166</v>
      </c>
      <c r="E53" s="61">
        <f>D53/B53</f>
        <v>0.18895187870797628</v>
      </c>
      <c r="F53" s="62">
        <f>D53/C53</f>
        <v>0.4943091674139477</v>
      </c>
    </row>
  </sheetData>
  <sheetProtection/>
  <mergeCells count="2">
    <mergeCell ref="A2:F2"/>
    <mergeCell ref="A3:F3"/>
  </mergeCells>
  <printOptions/>
  <pageMargins left="0.7006944444444444" right="0.7006944444444444" top="0.7513888888888889" bottom="0.7513888888888889" header="0.2986111111111111" footer="0.2986111111111111"/>
  <pageSetup firstPageNumber="30" useFirstPageNumber="1" fitToHeight="1" fitToWidth="1" horizontalDpi="600" verticalDpi="600" orientation="portrait" paperSize="9" scale="73"/>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zoomScale="98" zoomScaleNormal="98" workbookViewId="0" topLeftCell="A10">
      <selection activeCell="B4" sqref="B4:F22"/>
    </sheetView>
  </sheetViews>
  <sheetFormatPr defaultColWidth="16.57421875" defaultRowHeight="14.25" customHeight="1"/>
  <cols>
    <col min="1" max="1" width="33.7109375" style="28" customWidth="1"/>
    <col min="2" max="6" width="13.57421875" style="28" customWidth="1"/>
    <col min="7" max="254" width="9.140625" style="28" customWidth="1"/>
    <col min="255" max="255" width="2.8515625" style="28" customWidth="1"/>
    <col min="256" max="16384" width="16.57421875" style="28" customWidth="1"/>
  </cols>
  <sheetData>
    <row r="1" ht="14.25" customHeight="1">
      <c r="A1" s="29" t="s">
        <v>566</v>
      </c>
    </row>
    <row r="2" spans="1:6" ht="38.25" customHeight="1">
      <c r="A2" s="176" t="s">
        <v>20</v>
      </c>
      <c r="B2" s="176"/>
      <c r="C2" s="176"/>
      <c r="D2" s="177"/>
      <c r="E2" s="176"/>
      <c r="F2" s="176"/>
    </row>
    <row r="3" spans="1:6" ht="21.75" customHeight="1">
      <c r="A3" s="30"/>
      <c r="B3" s="31"/>
      <c r="C3" s="31"/>
      <c r="D3" s="32"/>
      <c r="E3" s="33"/>
      <c r="F3" s="33" t="s">
        <v>335</v>
      </c>
    </row>
    <row r="4" spans="1:6" ht="41.25" customHeight="1">
      <c r="A4" s="34" t="s">
        <v>567</v>
      </c>
      <c r="B4" s="35" t="s">
        <v>568</v>
      </c>
      <c r="C4" s="36" t="s">
        <v>569</v>
      </c>
      <c r="D4" s="36" t="s">
        <v>570</v>
      </c>
      <c r="E4" s="37" t="s">
        <v>571</v>
      </c>
      <c r="F4" s="38" t="s">
        <v>31</v>
      </c>
    </row>
    <row r="5" spans="1:6" ht="43.5" customHeight="1">
      <c r="A5" s="39" t="s">
        <v>572</v>
      </c>
      <c r="B5" s="40">
        <v>184092.119569</v>
      </c>
      <c r="C5" s="41">
        <v>146851.98749600002</v>
      </c>
      <c r="D5" s="41">
        <v>184092.119569</v>
      </c>
      <c r="E5" s="42">
        <f>D5/B5</f>
        <v>1</v>
      </c>
      <c r="F5" s="43">
        <f>D5/C5</f>
        <v>1.2535895680268838</v>
      </c>
    </row>
    <row r="6" spans="1:6" ht="43.5" customHeight="1">
      <c r="A6" s="44" t="s">
        <v>573</v>
      </c>
      <c r="B6" s="40">
        <v>220586.76743600002</v>
      </c>
      <c r="C6" s="41">
        <v>33480.487856</v>
      </c>
      <c r="D6" s="41">
        <v>120006.51013</v>
      </c>
      <c r="E6" s="42">
        <f aca="true" t="shared" si="0" ref="E6:E22">D6/B6</f>
        <v>0.5440331327436406</v>
      </c>
      <c r="F6" s="43">
        <f aca="true" t="shared" si="1" ref="F6:F22">D6/C6</f>
        <v>3.58437160910407</v>
      </c>
    </row>
    <row r="7" spans="1:6" ht="43.5" customHeight="1">
      <c r="A7" s="44" t="s">
        <v>574</v>
      </c>
      <c r="B7" s="40">
        <v>156653.103848</v>
      </c>
      <c r="C7" s="41">
        <v>20954.609203</v>
      </c>
      <c r="D7" s="41">
        <v>67760.023793</v>
      </c>
      <c r="E7" s="42">
        <f t="shared" si="0"/>
        <v>0.43254823638060397</v>
      </c>
      <c r="F7" s="43">
        <f t="shared" si="1"/>
        <v>3.233657241543738</v>
      </c>
    </row>
    <row r="8" spans="1:6" ht="43.5" customHeight="1">
      <c r="A8" s="44" t="s">
        <v>575</v>
      </c>
      <c r="B8" s="40">
        <v>1900.1643620000002</v>
      </c>
      <c r="C8" s="41">
        <v>1004.736388</v>
      </c>
      <c r="D8" s="41">
        <v>1110.679936</v>
      </c>
      <c r="E8" s="42">
        <f t="shared" si="0"/>
        <v>0.5845178228850499</v>
      </c>
      <c r="F8" s="43">
        <f t="shared" si="1"/>
        <v>1.1054441237177526</v>
      </c>
    </row>
    <row r="9" spans="1:6" ht="43.5" customHeight="1">
      <c r="A9" s="44" t="s">
        <v>576</v>
      </c>
      <c r="B9" s="40">
        <v>50408.437218</v>
      </c>
      <c r="C9" s="41">
        <v>11581.053</v>
      </c>
      <c r="D9" s="41">
        <v>43693.408836</v>
      </c>
      <c r="E9" s="42">
        <f t="shared" si="0"/>
        <v>0.866787610316906</v>
      </c>
      <c r="F9" s="43">
        <f t="shared" si="1"/>
        <v>3.7728355820494044</v>
      </c>
    </row>
    <row r="10" spans="1:6" ht="43.5" customHeight="1">
      <c r="A10" s="44" t="s">
        <v>577</v>
      </c>
      <c r="B10" s="40"/>
      <c r="C10" s="41"/>
      <c r="D10" s="41"/>
      <c r="E10" s="42"/>
      <c r="F10" s="43"/>
    </row>
    <row r="11" spans="1:6" ht="43.5" customHeight="1">
      <c r="A11" s="44" t="s">
        <v>578</v>
      </c>
      <c r="B11" s="40"/>
      <c r="C11" s="41"/>
      <c r="D11" s="41"/>
      <c r="E11" s="42"/>
      <c r="F11" s="43"/>
    </row>
    <row r="12" spans="1:6" ht="43.5" customHeight="1">
      <c r="A12" s="44" t="s">
        <v>579</v>
      </c>
      <c r="B12" s="40">
        <v>329.062008</v>
      </c>
      <c r="C12" s="41">
        <v>74.859117</v>
      </c>
      <c r="D12" s="41">
        <v>51.197565000000004</v>
      </c>
      <c r="E12" s="42">
        <f t="shared" si="0"/>
        <v>0.15558637507615283</v>
      </c>
      <c r="F12" s="43">
        <f t="shared" si="1"/>
        <v>0.6839189006196801</v>
      </c>
    </row>
    <row r="13" spans="1:6" ht="43.5" customHeight="1">
      <c r="A13" s="44" t="s">
        <v>580</v>
      </c>
      <c r="B13" s="40"/>
      <c r="C13" s="41"/>
      <c r="D13" s="41"/>
      <c r="E13" s="42"/>
      <c r="F13" s="43"/>
    </row>
    <row r="14" spans="1:6" ht="43.5" customHeight="1">
      <c r="A14" s="44" t="s">
        <v>581</v>
      </c>
      <c r="B14" s="40"/>
      <c r="C14" s="41"/>
      <c r="D14" s="41"/>
      <c r="E14" s="42"/>
      <c r="F14" s="43"/>
    </row>
    <row r="15" spans="1:6" ht="43.5" customHeight="1">
      <c r="A15" s="44" t="s">
        <v>582</v>
      </c>
      <c r="B15" s="40">
        <v>185586.270315</v>
      </c>
      <c r="C15" s="41">
        <v>57059.44506799999</v>
      </c>
      <c r="D15" s="41">
        <v>94615.55785</v>
      </c>
      <c r="E15" s="42">
        <f t="shared" si="0"/>
        <v>0.5098198141996536</v>
      </c>
      <c r="F15" s="43">
        <f t="shared" si="1"/>
        <v>1.658192745079152</v>
      </c>
    </row>
    <row r="16" spans="1:6" ht="43.5" customHeight="1">
      <c r="A16" s="44" t="s">
        <v>583</v>
      </c>
      <c r="B16" s="40">
        <v>0</v>
      </c>
      <c r="C16" s="41">
        <v>57042.235458</v>
      </c>
      <c r="D16" s="41">
        <v>87217.325175</v>
      </c>
      <c r="E16" s="42"/>
      <c r="F16" s="43">
        <f t="shared" si="1"/>
        <v>1.528995567489949</v>
      </c>
    </row>
    <row r="17" spans="1:6" ht="43.5" customHeight="1">
      <c r="A17" s="44" t="s">
        <v>584</v>
      </c>
      <c r="B17" s="40"/>
      <c r="C17" s="41"/>
      <c r="D17" s="41"/>
      <c r="E17" s="42"/>
      <c r="F17" s="43"/>
    </row>
    <row r="18" spans="1:6" ht="43.5" customHeight="1">
      <c r="A18" s="44" t="s">
        <v>585</v>
      </c>
      <c r="B18" s="40">
        <v>55.907474</v>
      </c>
      <c r="C18" s="41">
        <v>17.20961</v>
      </c>
      <c r="D18" s="41">
        <v>19.48074</v>
      </c>
      <c r="E18" s="42">
        <f t="shared" si="0"/>
        <v>0.34844607717386766</v>
      </c>
      <c r="F18" s="43">
        <f t="shared" si="1"/>
        <v>1.1319687081810685</v>
      </c>
    </row>
    <row r="19" spans="1:6" ht="43.5" customHeight="1">
      <c r="A19" s="44" t="s">
        <v>586</v>
      </c>
      <c r="B19" s="40"/>
      <c r="C19" s="41"/>
      <c r="D19" s="41"/>
      <c r="E19" s="42"/>
      <c r="F19" s="43"/>
    </row>
    <row r="20" spans="1:6" ht="43.5" customHeight="1">
      <c r="A20" s="44" t="s">
        <v>587</v>
      </c>
      <c r="B20" s="40"/>
      <c r="C20" s="41"/>
      <c r="D20" s="41"/>
      <c r="E20" s="42"/>
      <c r="F20" s="43"/>
    </row>
    <row r="21" spans="1:6" ht="43.5" customHeight="1">
      <c r="A21" s="44" t="s">
        <v>588</v>
      </c>
      <c r="B21" s="40">
        <v>35000.497121</v>
      </c>
      <c r="C21" s="41">
        <v>2611.264352</v>
      </c>
      <c r="D21" s="41">
        <v>25390.95228</v>
      </c>
      <c r="E21" s="42">
        <f t="shared" si="0"/>
        <v>0.7254454755948494</v>
      </c>
      <c r="F21" s="43">
        <f t="shared" si="1"/>
        <v>9.72362383017742</v>
      </c>
    </row>
    <row r="22" spans="1:6" ht="43.5" customHeight="1">
      <c r="A22" s="45" t="s">
        <v>589</v>
      </c>
      <c r="B22" s="46">
        <v>219092.61669</v>
      </c>
      <c r="C22" s="47">
        <v>149463.251848</v>
      </c>
      <c r="D22" s="47">
        <v>209483.071849</v>
      </c>
      <c r="E22" s="48">
        <f t="shared" si="0"/>
        <v>0.956139348800618</v>
      </c>
      <c r="F22" s="49">
        <f t="shared" si="1"/>
        <v>1.4015690764044026</v>
      </c>
    </row>
    <row r="23" spans="1:6" ht="25.5" customHeight="1">
      <c r="A23" s="50"/>
      <c r="B23" s="51"/>
      <c r="C23" s="51"/>
      <c r="D23" s="51"/>
      <c r="E23" s="51"/>
      <c r="F23" s="52"/>
    </row>
  </sheetData>
  <sheetProtection/>
  <mergeCells count="1">
    <mergeCell ref="A2:F2"/>
  </mergeCells>
  <printOptions/>
  <pageMargins left="0.7479166666666667" right="0.7479166666666667" top="0.9840277777777777" bottom="0.9840277777777777" header="0.5118055555555555" footer="0.5118055555555555"/>
  <pageSetup errors="blank" firstPageNumber="31" useFirstPageNumber="1" fitToHeight="1" fitToWidth="1" horizontalDpi="600" verticalDpi="600" orientation="portrait" paperSize="9" scale="79"/>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J21" sqref="J21"/>
    </sheetView>
  </sheetViews>
  <sheetFormatPr defaultColWidth="16.00390625" defaultRowHeight="12.75"/>
  <cols>
    <col min="1" max="1" width="29.7109375" style="0" customWidth="1"/>
    <col min="2" max="4" width="11.57421875" style="0" customWidth="1"/>
    <col min="5" max="5" width="34.00390625" style="0" customWidth="1"/>
    <col min="6" max="8" width="12.7109375" style="0" customWidth="1"/>
    <col min="9" max="248" width="9.140625" style="0" customWidth="1"/>
    <col min="249" max="249" width="24.00390625" style="0" customWidth="1"/>
  </cols>
  <sheetData>
    <row r="1" ht="15">
      <c r="A1" s="1" t="s">
        <v>590</v>
      </c>
    </row>
    <row r="2" spans="1:8" ht="49.5" customHeight="1">
      <c r="A2" s="154" t="s">
        <v>22</v>
      </c>
      <c r="B2" s="174"/>
      <c r="C2" s="174"/>
      <c r="D2" s="174"/>
      <c r="E2" s="174"/>
      <c r="F2" s="174"/>
      <c r="G2" s="174"/>
      <c r="H2" s="174"/>
    </row>
    <row r="3" spans="1:8" ht="15" customHeight="1">
      <c r="A3" s="105" t="s">
        <v>25</v>
      </c>
      <c r="B3" s="106"/>
      <c r="C3" s="106"/>
      <c r="D3" s="106"/>
      <c r="E3" s="106"/>
      <c r="F3" s="106"/>
      <c r="G3" s="106"/>
      <c r="H3" s="106"/>
    </row>
    <row r="4" spans="1:9" ht="25.5">
      <c r="A4" s="178" t="s">
        <v>591</v>
      </c>
      <c r="B4" s="179"/>
      <c r="C4" s="179"/>
      <c r="D4" s="179"/>
      <c r="E4" s="179" t="s">
        <v>592</v>
      </c>
      <c r="F4" s="179"/>
      <c r="G4" s="179"/>
      <c r="H4" s="180"/>
      <c r="I4" s="27"/>
    </row>
    <row r="5" spans="1:9" ht="37.5" customHeight="1">
      <c r="A5" s="2" t="s">
        <v>593</v>
      </c>
      <c r="B5" s="3" t="s">
        <v>27</v>
      </c>
      <c r="C5" s="3" t="s">
        <v>594</v>
      </c>
      <c r="D5" s="4" t="s">
        <v>30</v>
      </c>
      <c r="E5" s="5" t="s">
        <v>593</v>
      </c>
      <c r="F5" s="6" t="s">
        <v>27</v>
      </c>
      <c r="G5" s="6" t="s">
        <v>594</v>
      </c>
      <c r="H5" s="7" t="s">
        <v>30</v>
      </c>
      <c r="I5" s="27"/>
    </row>
    <row r="6" spans="1:8" ht="19.5" customHeight="1">
      <c r="A6" s="8" t="s">
        <v>595</v>
      </c>
      <c r="B6" s="9"/>
      <c r="C6" s="9"/>
      <c r="D6" s="10"/>
      <c r="E6" s="11" t="s">
        <v>596</v>
      </c>
      <c r="F6" s="12"/>
      <c r="G6" s="12"/>
      <c r="H6" s="13"/>
    </row>
    <row r="7" spans="1:8" ht="19.5" customHeight="1">
      <c r="A7" s="8" t="s">
        <v>597</v>
      </c>
      <c r="B7" s="9"/>
      <c r="C7" s="9"/>
      <c r="D7" s="10"/>
      <c r="E7" s="11" t="s">
        <v>598</v>
      </c>
      <c r="F7" s="12"/>
      <c r="G7" s="12"/>
      <c r="H7" s="13"/>
    </row>
    <row r="8" spans="1:8" ht="19.5" customHeight="1">
      <c r="A8" s="8" t="s">
        <v>599</v>
      </c>
      <c r="B8" s="9">
        <v>900</v>
      </c>
      <c r="C8" s="9"/>
      <c r="D8" s="10"/>
      <c r="E8" s="11" t="s">
        <v>600</v>
      </c>
      <c r="F8" s="12"/>
      <c r="G8" s="12"/>
      <c r="H8" s="13"/>
    </row>
    <row r="9" spans="1:8" ht="19.5" customHeight="1">
      <c r="A9" s="8" t="s">
        <v>601</v>
      </c>
      <c r="B9" s="9"/>
      <c r="C9" s="9"/>
      <c r="D9" s="10"/>
      <c r="E9" s="11" t="s">
        <v>602</v>
      </c>
      <c r="F9" s="12"/>
      <c r="G9" s="12"/>
      <c r="H9" s="13"/>
    </row>
    <row r="10" spans="1:8" ht="19.5" customHeight="1">
      <c r="A10" s="8" t="s">
        <v>603</v>
      </c>
      <c r="B10" s="9">
        <v>300</v>
      </c>
      <c r="C10" s="9"/>
      <c r="D10" s="10"/>
      <c r="E10" s="11" t="s">
        <v>604</v>
      </c>
      <c r="F10" s="12">
        <v>406</v>
      </c>
      <c r="G10" s="12"/>
      <c r="H10" s="13"/>
    </row>
    <row r="11" spans="1:8" ht="19.5" customHeight="1">
      <c r="A11" s="8" t="s">
        <v>36</v>
      </c>
      <c r="B11" s="9"/>
      <c r="C11" s="9" t="s">
        <v>36</v>
      </c>
      <c r="D11" s="10"/>
      <c r="E11" s="11" t="s">
        <v>36</v>
      </c>
      <c r="F11" s="12"/>
      <c r="G11" s="12"/>
      <c r="H11" s="13"/>
    </row>
    <row r="12" spans="1:8" ht="19.5" customHeight="1">
      <c r="A12" s="14" t="s">
        <v>605</v>
      </c>
      <c r="B12" s="15">
        <v>1200</v>
      </c>
      <c r="C12" s="15"/>
      <c r="D12" s="16"/>
      <c r="E12" s="17" t="s">
        <v>606</v>
      </c>
      <c r="F12" s="18">
        <v>406</v>
      </c>
      <c r="G12" s="18"/>
      <c r="H12" s="19"/>
    </row>
    <row r="13" spans="1:8" ht="19.5" customHeight="1">
      <c r="A13" s="8" t="s">
        <v>607</v>
      </c>
      <c r="B13" s="9"/>
      <c r="C13" s="9" t="s">
        <v>36</v>
      </c>
      <c r="D13" s="10"/>
      <c r="E13" s="11" t="s">
        <v>608</v>
      </c>
      <c r="F13" s="12"/>
      <c r="G13" s="12"/>
      <c r="H13" s="13"/>
    </row>
    <row r="14" spans="1:8" ht="19.5" customHeight="1">
      <c r="A14" s="20" t="s">
        <v>609</v>
      </c>
      <c r="B14" s="12"/>
      <c r="C14" s="12" t="s">
        <v>36</v>
      </c>
      <c r="D14" s="21"/>
      <c r="E14" s="11" t="s">
        <v>610</v>
      </c>
      <c r="F14" s="12">
        <v>794</v>
      </c>
      <c r="G14" s="12"/>
      <c r="H14" s="13"/>
    </row>
    <row r="15" spans="1:8" ht="19.5" customHeight="1">
      <c r="A15" s="20" t="s">
        <v>36</v>
      </c>
      <c r="B15" s="12"/>
      <c r="C15" s="12" t="s">
        <v>36</v>
      </c>
      <c r="D15" s="21"/>
      <c r="E15" s="11" t="s">
        <v>611</v>
      </c>
      <c r="F15" s="12"/>
      <c r="G15" s="12"/>
      <c r="H15" s="13"/>
    </row>
    <row r="16" spans="1:8" ht="19.5" customHeight="1">
      <c r="A16" s="20" t="s">
        <v>36</v>
      </c>
      <c r="B16" s="12"/>
      <c r="C16" s="12" t="s">
        <v>36</v>
      </c>
      <c r="D16" s="21"/>
      <c r="E16" s="11" t="s">
        <v>36</v>
      </c>
      <c r="F16" s="12"/>
      <c r="G16" s="12"/>
      <c r="H16" s="13"/>
    </row>
    <row r="17" spans="1:8" ht="28.5" customHeight="1">
      <c r="A17" s="22" t="s">
        <v>612</v>
      </c>
      <c r="B17" s="23">
        <v>1200</v>
      </c>
      <c r="C17" s="23"/>
      <c r="D17" s="24"/>
      <c r="E17" s="25" t="s">
        <v>613</v>
      </c>
      <c r="F17" s="23">
        <v>1200</v>
      </c>
      <c r="G17" s="23"/>
      <c r="H17" s="26"/>
    </row>
  </sheetData>
  <sheetProtection/>
  <mergeCells count="4">
    <mergeCell ref="A2:H2"/>
    <mergeCell ref="A3:H3"/>
    <mergeCell ref="A4:D4"/>
    <mergeCell ref="E4:H4"/>
  </mergeCells>
  <printOptions/>
  <pageMargins left="0.7513888888888889" right="0.7513888888888889" top="1" bottom="1" header="0.5" footer="0.5"/>
  <pageSetup firstPageNumber="32" useFirstPageNumber="1" fitToHeight="1" fitToWidth="1" horizontalDpi="600" verticalDpi="600" orientation="landscape" paperSize="9" scale="97"/>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B4" sqref="B4:F33"/>
    </sheetView>
  </sheetViews>
  <sheetFormatPr defaultColWidth="9.140625" defaultRowHeight="12.75"/>
  <cols>
    <col min="1" max="1" width="31.8515625" style="0" customWidth="1"/>
    <col min="2" max="6" width="14.421875" style="0" customWidth="1"/>
  </cols>
  <sheetData>
    <row r="1" ht="15">
      <c r="A1" s="63" t="s">
        <v>24</v>
      </c>
    </row>
    <row r="2" spans="1:6" ht="36.75" customHeight="1">
      <c r="A2" s="154" t="s">
        <v>2</v>
      </c>
      <c r="B2" s="155"/>
      <c r="C2" s="155"/>
      <c r="D2" s="155"/>
      <c r="E2" s="155"/>
      <c r="F2" s="155"/>
    </row>
    <row r="3" spans="1:6" ht="15" customHeight="1">
      <c r="A3" s="156" t="s">
        <v>25</v>
      </c>
      <c r="B3" s="155"/>
      <c r="C3" s="155"/>
      <c r="D3" s="155"/>
      <c r="E3" s="155"/>
      <c r="F3" s="155"/>
    </row>
    <row r="4" spans="1:7" ht="31.5" customHeight="1">
      <c r="A4" s="129" t="s">
        <v>26</v>
      </c>
      <c r="B4" s="130" t="s">
        <v>27</v>
      </c>
      <c r="C4" s="3" t="s">
        <v>28</v>
      </c>
      <c r="D4" s="3" t="s">
        <v>29</v>
      </c>
      <c r="E4" s="3" t="s">
        <v>30</v>
      </c>
      <c r="F4" s="131" t="s">
        <v>31</v>
      </c>
      <c r="G4" s="27"/>
    </row>
    <row r="5" spans="1:6" ht="23.25" customHeight="1">
      <c r="A5" s="132" t="s">
        <v>32</v>
      </c>
      <c r="B5" s="133">
        <v>5098</v>
      </c>
      <c r="C5" s="134">
        <f>SUM(C6:C21)</f>
        <v>2749</v>
      </c>
      <c r="D5" s="134">
        <f>SUM(D6:D21)</f>
        <v>2550</v>
      </c>
      <c r="E5" s="135">
        <f>D5/B5</f>
        <v>0.5001961553550411</v>
      </c>
      <c r="F5" s="136">
        <f>D5/C5</f>
        <v>0.9276100400145507</v>
      </c>
    </row>
    <row r="6" spans="1:6" ht="23.25" customHeight="1">
      <c r="A6" s="137" t="s">
        <v>33</v>
      </c>
      <c r="B6" s="138">
        <v>2535</v>
      </c>
      <c r="C6" s="139">
        <v>1211</v>
      </c>
      <c r="D6" s="139">
        <v>1231</v>
      </c>
      <c r="E6" s="140">
        <f aca="true" t="shared" si="0" ref="E6:E33">D6/B6</f>
        <v>0.4856015779092702</v>
      </c>
      <c r="F6" s="141">
        <f aca="true" t="shared" si="1" ref="F6:F33">D6/C6</f>
        <v>1.0165152766308836</v>
      </c>
    </row>
    <row r="7" spans="1:6" ht="23.25" customHeight="1">
      <c r="A7" s="137" t="s">
        <v>34</v>
      </c>
      <c r="B7" s="138">
        <v>1123</v>
      </c>
      <c r="C7" s="139">
        <v>730</v>
      </c>
      <c r="D7" s="139">
        <v>610</v>
      </c>
      <c r="E7" s="140">
        <f t="shared" si="0"/>
        <v>0.5431878895814782</v>
      </c>
      <c r="F7" s="141">
        <f t="shared" si="1"/>
        <v>0.8356164383561644</v>
      </c>
    </row>
    <row r="8" spans="1:6" ht="23.25" customHeight="1">
      <c r="A8" s="137" t="s">
        <v>35</v>
      </c>
      <c r="B8" s="138" t="s">
        <v>36</v>
      </c>
      <c r="C8" s="139"/>
      <c r="D8" s="139"/>
      <c r="E8" s="140"/>
      <c r="F8" s="141"/>
    </row>
    <row r="9" spans="1:6" ht="23.25" customHeight="1">
      <c r="A9" s="137" t="s">
        <v>37</v>
      </c>
      <c r="B9" s="138">
        <v>109</v>
      </c>
      <c r="C9" s="139">
        <v>209</v>
      </c>
      <c r="D9" s="139">
        <v>117</v>
      </c>
      <c r="E9" s="140">
        <f t="shared" si="0"/>
        <v>1.073394495412844</v>
      </c>
      <c r="F9" s="141">
        <f t="shared" si="1"/>
        <v>0.5598086124401914</v>
      </c>
    </row>
    <row r="10" spans="1:6" ht="23.25" customHeight="1">
      <c r="A10" s="137" t="s">
        <v>38</v>
      </c>
      <c r="B10" s="138">
        <v>466</v>
      </c>
      <c r="C10" s="139">
        <v>257</v>
      </c>
      <c r="D10" s="139">
        <v>220</v>
      </c>
      <c r="E10" s="140">
        <f t="shared" si="0"/>
        <v>0.4721030042918455</v>
      </c>
      <c r="F10" s="141">
        <f t="shared" si="1"/>
        <v>0.8560311284046692</v>
      </c>
    </row>
    <row r="11" spans="1:6" ht="23.25" customHeight="1">
      <c r="A11" s="137" t="s">
        <v>39</v>
      </c>
      <c r="B11" s="138">
        <v>781</v>
      </c>
      <c r="C11" s="139">
        <v>314</v>
      </c>
      <c r="D11" s="139">
        <v>340</v>
      </c>
      <c r="E11" s="140">
        <f t="shared" si="0"/>
        <v>0.4353393085787452</v>
      </c>
      <c r="F11" s="141">
        <f t="shared" si="1"/>
        <v>1.0828025477707006</v>
      </c>
    </row>
    <row r="12" spans="1:6" ht="23.25" customHeight="1">
      <c r="A12" s="137" t="s">
        <v>40</v>
      </c>
      <c r="B12" s="138">
        <v>42</v>
      </c>
      <c r="C12" s="139">
        <v>17</v>
      </c>
      <c r="D12" s="139">
        <v>16</v>
      </c>
      <c r="E12" s="140">
        <f t="shared" si="0"/>
        <v>0.38095238095238093</v>
      </c>
      <c r="F12" s="141">
        <f t="shared" si="1"/>
        <v>0.9411764705882353</v>
      </c>
    </row>
    <row r="13" spans="1:6" ht="23.25" customHeight="1">
      <c r="A13" s="137" t="s">
        <v>41</v>
      </c>
      <c r="B13" s="138">
        <v>20</v>
      </c>
      <c r="C13" s="139"/>
      <c r="D13" s="139"/>
      <c r="E13" s="140"/>
      <c r="F13" s="141"/>
    </row>
    <row r="14" spans="1:6" ht="23.25" customHeight="1">
      <c r="A14" s="137" t="s">
        <v>42</v>
      </c>
      <c r="B14" s="138">
        <v>12</v>
      </c>
      <c r="C14" s="139">
        <v>5</v>
      </c>
      <c r="D14" s="139">
        <v>6</v>
      </c>
      <c r="E14" s="140">
        <f t="shared" si="0"/>
        <v>0.5</v>
      </c>
      <c r="F14" s="141">
        <f t="shared" si="1"/>
        <v>1.2</v>
      </c>
    </row>
    <row r="15" spans="1:6" ht="23.25" customHeight="1">
      <c r="A15" s="137" t="s">
        <v>43</v>
      </c>
      <c r="B15" s="138" t="s">
        <v>36</v>
      </c>
      <c r="C15" s="139"/>
      <c r="D15" s="139"/>
      <c r="E15" s="140"/>
      <c r="F15" s="141"/>
    </row>
    <row r="16" spans="1:6" ht="23.25" customHeight="1">
      <c r="A16" s="137" t="s">
        <v>44</v>
      </c>
      <c r="B16" s="138" t="s">
        <v>36</v>
      </c>
      <c r="C16" s="139"/>
      <c r="D16" s="139"/>
      <c r="E16" s="140"/>
      <c r="F16" s="141"/>
    </row>
    <row r="17" spans="1:6" ht="23.25" customHeight="1">
      <c r="A17" s="137" t="s">
        <v>45</v>
      </c>
      <c r="B17" s="138" t="s">
        <v>36</v>
      </c>
      <c r="C17" s="139"/>
      <c r="D17" s="139"/>
      <c r="E17" s="140"/>
      <c r="F17" s="141"/>
    </row>
    <row r="18" spans="1:6" ht="23.25" customHeight="1">
      <c r="A18" s="137" t="s">
        <v>46</v>
      </c>
      <c r="B18" s="138" t="s">
        <v>36</v>
      </c>
      <c r="C18" s="139"/>
      <c r="D18" s="139"/>
      <c r="E18" s="140"/>
      <c r="F18" s="141"/>
    </row>
    <row r="19" spans="1:6" ht="23.25" customHeight="1">
      <c r="A19" s="137" t="s">
        <v>47</v>
      </c>
      <c r="B19" s="138" t="s">
        <v>36</v>
      </c>
      <c r="C19" s="139"/>
      <c r="D19" s="139"/>
      <c r="E19" s="140"/>
      <c r="F19" s="141"/>
    </row>
    <row r="20" spans="1:6" ht="23.25" customHeight="1">
      <c r="A20" s="137" t="s">
        <v>48</v>
      </c>
      <c r="B20" s="138">
        <v>10</v>
      </c>
      <c r="C20" s="139">
        <v>6</v>
      </c>
      <c r="D20" s="139">
        <v>10</v>
      </c>
      <c r="E20" s="140">
        <f t="shared" si="0"/>
        <v>1</v>
      </c>
      <c r="F20" s="141">
        <f t="shared" si="1"/>
        <v>1.6666666666666667</v>
      </c>
    </row>
    <row r="21" spans="1:6" ht="23.25" customHeight="1">
      <c r="A21" s="137" t="s">
        <v>49</v>
      </c>
      <c r="B21" s="138" t="s">
        <v>36</v>
      </c>
      <c r="C21" s="139"/>
      <c r="D21" s="139"/>
      <c r="E21" s="140"/>
      <c r="F21" s="141"/>
    </row>
    <row r="22" spans="1:6" ht="23.25" customHeight="1">
      <c r="A22" s="132" t="s">
        <v>50</v>
      </c>
      <c r="B22" s="133">
        <v>18852</v>
      </c>
      <c r="C22" s="134">
        <f>SUM(C23:C30)</f>
        <v>5572</v>
      </c>
      <c r="D22" s="134">
        <f>SUM(D23:D30)</f>
        <v>7021</v>
      </c>
      <c r="E22" s="135">
        <f t="shared" si="0"/>
        <v>0.3724273286653936</v>
      </c>
      <c r="F22" s="136">
        <f t="shared" si="1"/>
        <v>1.2600502512562815</v>
      </c>
    </row>
    <row r="23" spans="1:6" ht="23.25" customHeight="1">
      <c r="A23" s="137" t="s">
        <v>51</v>
      </c>
      <c r="B23" s="138">
        <v>2204</v>
      </c>
      <c r="C23" s="139">
        <v>476</v>
      </c>
      <c r="D23" s="139">
        <v>1136</v>
      </c>
      <c r="E23" s="140">
        <f t="shared" si="0"/>
        <v>0.515426497277677</v>
      </c>
      <c r="F23" s="141">
        <f t="shared" si="1"/>
        <v>2.3865546218487395</v>
      </c>
    </row>
    <row r="24" spans="1:6" ht="23.25" customHeight="1">
      <c r="A24" s="137" t="s">
        <v>52</v>
      </c>
      <c r="B24" s="138">
        <v>4176</v>
      </c>
      <c r="C24" s="139">
        <v>731</v>
      </c>
      <c r="D24" s="139">
        <v>2310</v>
      </c>
      <c r="E24" s="140">
        <f t="shared" si="0"/>
        <v>0.5531609195402298</v>
      </c>
      <c r="F24" s="141">
        <f t="shared" si="1"/>
        <v>3.1600547195622437</v>
      </c>
    </row>
    <row r="25" spans="1:6" ht="23.25" customHeight="1">
      <c r="A25" s="137" t="s">
        <v>53</v>
      </c>
      <c r="B25" s="138">
        <v>1383</v>
      </c>
      <c r="C25" s="139">
        <v>417</v>
      </c>
      <c r="D25" s="139">
        <v>108</v>
      </c>
      <c r="E25" s="140">
        <f t="shared" si="0"/>
        <v>0.07809110629067245</v>
      </c>
      <c r="F25" s="141">
        <f t="shared" si="1"/>
        <v>0.2589928057553957</v>
      </c>
    </row>
    <row r="26" spans="1:6" ht="23.25" customHeight="1">
      <c r="A26" s="137" t="s">
        <v>54</v>
      </c>
      <c r="B26" s="138" t="s">
        <v>36</v>
      </c>
      <c r="C26" s="139">
        <v>182</v>
      </c>
      <c r="D26" s="139">
        <v>1044</v>
      </c>
      <c r="E26" s="140"/>
      <c r="F26" s="141">
        <f t="shared" si="1"/>
        <v>5.736263736263736</v>
      </c>
    </row>
    <row r="27" spans="1:6" ht="23.25" customHeight="1">
      <c r="A27" s="137" t="s">
        <v>55</v>
      </c>
      <c r="B27" s="138">
        <v>6997</v>
      </c>
      <c r="C27" s="139">
        <v>397</v>
      </c>
      <c r="D27" s="139">
        <v>376</v>
      </c>
      <c r="E27" s="140">
        <f t="shared" si="0"/>
        <v>0.053737315992568244</v>
      </c>
      <c r="F27" s="141">
        <f t="shared" si="1"/>
        <v>0.947103274559194</v>
      </c>
    </row>
    <row r="28" spans="1:6" ht="23.25" customHeight="1">
      <c r="A28" s="137" t="s">
        <v>56</v>
      </c>
      <c r="B28" s="138" t="s">
        <v>36</v>
      </c>
      <c r="C28" s="139"/>
      <c r="D28" s="139"/>
      <c r="E28" s="140"/>
      <c r="F28" s="141"/>
    </row>
    <row r="29" spans="1:6" ht="23.25" customHeight="1">
      <c r="A29" s="137" t="s">
        <v>57</v>
      </c>
      <c r="B29" s="138">
        <v>3745</v>
      </c>
      <c r="C29" s="139"/>
      <c r="D29" s="139">
        <v>2047</v>
      </c>
      <c r="E29" s="140">
        <f t="shared" si="0"/>
        <v>0.5465954606141522</v>
      </c>
      <c r="F29" s="141"/>
    </row>
    <row r="30" spans="1:6" ht="23.25" customHeight="1">
      <c r="A30" s="137" t="s">
        <v>58</v>
      </c>
      <c r="B30" s="138">
        <v>347</v>
      </c>
      <c r="C30" s="139">
        <v>3369</v>
      </c>
      <c r="D30" s="139"/>
      <c r="E30" s="140"/>
      <c r="F30" s="141"/>
    </row>
    <row r="31" spans="1:6" ht="19.5" customHeight="1">
      <c r="A31" s="132" t="s">
        <v>36</v>
      </c>
      <c r="B31" s="138" t="s">
        <v>36</v>
      </c>
      <c r="C31" s="139" t="s">
        <v>36</v>
      </c>
      <c r="D31" s="139"/>
      <c r="E31" s="140"/>
      <c r="F31" s="141"/>
    </row>
    <row r="32" spans="1:6" ht="19.5" customHeight="1">
      <c r="A32" s="132" t="s">
        <v>36</v>
      </c>
      <c r="B32" s="138" t="s">
        <v>36</v>
      </c>
      <c r="C32" s="139" t="s">
        <v>36</v>
      </c>
      <c r="D32" s="139"/>
      <c r="E32" s="140"/>
      <c r="F32" s="141"/>
    </row>
    <row r="33" spans="1:6" ht="19.5" customHeight="1">
      <c r="A33" s="142" t="s">
        <v>59</v>
      </c>
      <c r="B33" s="143">
        <v>23950</v>
      </c>
      <c r="C33" s="144">
        <f>C22+C5</f>
        <v>8321</v>
      </c>
      <c r="D33" s="144">
        <f>D22+D5</f>
        <v>9571</v>
      </c>
      <c r="E33" s="145">
        <f t="shared" si="0"/>
        <v>0.3996242171189979</v>
      </c>
      <c r="F33" s="146">
        <f t="shared" si="1"/>
        <v>1.1502223290469895</v>
      </c>
    </row>
  </sheetData>
  <sheetProtection/>
  <mergeCells count="2">
    <mergeCell ref="A2:F2"/>
    <mergeCell ref="A3:F3"/>
  </mergeCells>
  <printOptions/>
  <pageMargins left="0.7513888888888889" right="0.7513888888888889" top="1" bottom="1" header="0.5" footer="0.5"/>
  <pageSetup firstPageNumber="12" useFirstPageNumber="1" fitToHeight="1" fitToWidth="1" horizontalDpi="600" verticalDpi="600" orientation="portrait" paperSize="9" scale="84"/>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12"/>
  <sheetViews>
    <sheetView showZeros="0" view="pageBreakPreview" zoomScaleSheetLayoutView="100" workbookViewId="0" topLeftCell="A183">
      <selection activeCell="B4" sqref="B4:F211"/>
    </sheetView>
  </sheetViews>
  <sheetFormatPr defaultColWidth="9.140625" defaultRowHeight="12.75"/>
  <cols>
    <col min="1" max="1" width="35.57421875" style="0" customWidth="1"/>
    <col min="2" max="6" width="16.00390625" style="0" customWidth="1"/>
  </cols>
  <sheetData>
    <row r="1" ht="15">
      <c r="A1" s="63" t="s">
        <v>60</v>
      </c>
    </row>
    <row r="2" spans="1:6" ht="49.5" customHeight="1">
      <c r="A2" s="154" t="s">
        <v>4</v>
      </c>
      <c r="B2" s="155"/>
      <c r="C2" s="155"/>
      <c r="D2" s="155"/>
      <c r="E2" s="155"/>
      <c r="F2" s="155"/>
    </row>
    <row r="3" spans="1:6" ht="15" customHeight="1">
      <c r="A3" s="157" t="s">
        <v>25</v>
      </c>
      <c r="B3" s="158"/>
      <c r="C3" s="158"/>
      <c r="D3" s="158"/>
      <c r="E3" s="158"/>
      <c r="F3" s="158"/>
    </row>
    <row r="4" spans="1:7" ht="25.5">
      <c r="A4" s="53" t="s">
        <v>26</v>
      </c>
      <c r="B4" s="54" t="s">
        <v>27</v>
      </c>
      <c r="C4" s="64" t="s">
        <v>28</v>
      </c>
      <c r="D4" s="64" t="s">
        <v>29</v>
      </c>
      <c r="E4" s="64" t="s">
        <v>30</v>
      </c>
      <c r="F4" s="38" t="s">
        <v>31</v>
      </c>
      <c r="G4" s="27"/>
    </row>
    <row r="5" spans="1:6" ht="19.5" customHeight="1">
      <c r="A5" s="39" t="s">
        <v>61</v>
      </c>
      <c r="B5" s="65">
        <v>27643</v>
      </c>
      <c r="C5" s="66">
        <v>12177</v>
      </c>
      <c r="D5" s="66">
        <v>14400</v>
      </c>
      <c r="E5" s="69">
        <f>D5/B5</f>
        <v>0.5209275404261476</v>
      </c>
      <c r="F5" s="70">
        <f>D5/C5</f>
        <v>1.1825572801182558</v>
      </c>
    </row>
    <row r="6" spans="1:6" ht="19.5" customHeight="1">
      <c r="A6" s="39" t="s">
        <v>62</v>
      </c>
      <c r="B6" s="65">
        <v>1551</v>
      </c>
      <c r="C6" s="66">
        <v>459</v>
      </c>
      <c r="D6" s="66">
        <v>677</v>
      </c>
      <c r="E6" s="69">
        <f aca="true" t="shared" si="0" ref="E6:E69">D6/B6</f>
        <v>0.43649258542875563</v>
      </c>
      <c r="F6" s="70">
        <f aca="true" t="shared" si="1" ref="F6:F69">D6/C6</f>
        <v>1.4749455337690631</v>
      </c>
    </row>
    <row r="7" spans="1:6" ht="22.5" customHeight="1">
      <c r="A7" s="39" t="s">
        <v>63</v>
      </c>
      <c r="B7" s="65">
        <v>1427</v>
      </c>
      <c r="C7" s="66">
        <v>492</v>
      </c>
      <c r="D7" s="66">
        <v>587</v>
      </c>
      <c r="E7" s="69">
        <f t="shared" si="0"/>
        <v>0.4113524877365102</v>
      </c>
      <c r="F7" s="70">
        <f t="shared" si="1"/>
        <v>1.193089430894309</v>
      </c>
    </row>
    <row r="8" spans="1:6" ht="22.5" customHeight="1">
      <c r="A8" s="39" t="s">
        <v>64</v>
      </c>
      <c r="B8" s="65">
        <v>5827</v>
      </c>
      <c r="C8" s="66">
        <v>1990</v>
      </c>
      <c r="D8" s="66">
        <v>3632</v>
      </c>
      <c r="E8" s="69">
        <f t="shared" si="0"/>
        <v>0.6233053029002917</v>
      </c>
      <c r="F8" s="70">
        <f t="shared" si="1"/>
        <v>1.8251256281407036</v>
      </c>
    </row>
    <row r="9" spans="1:6" ht="19.5" customHeight="1">
      <c r="A9" s="39" t="s">
        <v>65</v>
      </c>
      <c r="B9" s="65">
        <v>1179</v>
      </c>
      <c r="C9" s="66">
        <v>708</v>
      </c>
      <c r="D9" s="66">
        <v>685</v>
      </c>
      <c r="E9" s="69">
        <f t="shared" si="0"/>
        <v>0.5810008481764207</v>
      </c>
      <c r="F9" s="70">
        <f t="shared" si="1"/>
        <v>0.9675141242937854</v>
      </c>
    </row>
    <row r="10" spans="1:6" ht="19.5" customHeight="1">
      <c r="A10" s="39" t="s">
        <v>66</v>
      </c>
      <c r="B10" s="65">
        <v>494</v>
      </c>
      <c r="C10" s="66">
        <v>198</v>
      </c>
      <c r="D10" s="66">
        <v>274</v>
      </c>
      <c r="E10" s="69">
        <f t="shared" si="0"/>
        <v>0.5546558704453441</v>
      </c>
      <c r="F10" s="70">
        <f t="shared" si="1"/>
        <v>1.3838383838383839</v>
      </c>
    </row>
    <row r="11" spans="1:6" ht="19.5" customHeight="1">
      <c r="A11" s="39" t="s">
        <v>67</v>
      </c>
      <c r="B11" s="65">
        <v>1331</v>
      </c>
      <c r="C11" s="66">
        <v>524</v>
      </c>
      <c r="D11" s="66">
        <v>640</v>
      </c>
      <c r="E11" s="69">
        <f t="shared" si="0"/>
        <v>0.48084147257700977</v>
      </c>
      <c r="F11" s="70">
        <f t="shared" si="1"/>
        <v>1.2213740458015268</v>
      </c>
    </row>
    <row r="12" spans="1:6" ht="19.5" customHeight="1">
      <c r="A12" s="39" t="s">
        <v>68</v>
      </c>
      <c r="B12" s="65">
        <v>455</v>
      </c>
      <c r="C12" s="66">
        <v>90</v>
      </c>
      <c r="D12" s="66">
        <v>150</v>
      </c>
      <c r="E12" s="69">
        <f t="shared" si="0"/>
        <v>0.32967032967032966</v>
      </c>
      <c r="F12" s="70">
        <f t="shared" si="1"/>
        <v>1.6666666666666667</v>
      </c>
    </row>
    <row r="13" spans="1:6" ht="19.5" customHeight="1">
      <c r="A13" s="39" t="s">
        <v>69</v>
      </c>
      <c r="B13" s="65">
        <v>907</v>
      </c>
      <c r="C13" s="66">
        <v>283</v>
      </c>
      <c r="D13" s="66">
        <v>369</v>
      </c>
      <c r="E13" s="69">
        <f t="shared" si="0"/>
        <v>0.40683572216097025</v>
      </c>
      <c r="F13" s="70">
        <f t="shared" si="1"/>
        <v>1.303886925795053</v>
      </c>
    </row>
    <row r="14" spans="1:6" ht="19.5" customHeight="1">
      <c r="A14" s="39" t="s">
        <v>70</v>
      </c>
      <c r="B14" s="65"/>
      <c r="C14" s="66"/>
      <c r="D14" s="66"/>
      <c r="E14" s="69"/>
      <c r="F14" s="70"/>
    </row>
    <row r="15" spans="1:6" ht="19.5" customHeight="1">
      <c r="A15" s="39" t="s">
        <v>71</v>
      </c>
      <c r="B15" s="65">
        <v>376</v>
      </c>
      <c r="C15" s="66">
        <v>186</v>
      </c>
      <c r="D15" s="66">
        <v>189</v>
      </c>
      <c r="E15" s="69">
        <f t="shared" si="0"/>
        <v>0.5026595744680851</v>
      </c>
      <c r="F15" s="70">
        <f t="shared" si="1"/>
        <v>1.0161290322580645</v>
      </c>
    </row>
    <row r="16" spans="1:6" ht="19.5" customHeight="1">
      <c r="A16" s="39" t="s">
        <v>72</v>
      </c>
      <c r="B16" s="65">
        <v>2113</v>
      </c>
      <c r="C16" s="66">
        <v>862</v>
      </c>
      <c r="D16" s="66">
        <v>1450</v>
      </c>
      <c r="E16" s="69">
        <f t="shared" si="0"/>
        <v>0.6862281116895409</v>
      </c>
      <c r="F16" s="70">
        <f t="shared" si="1"/>
        <v>1.6821345707656612</v>
      </c>
    </row>
    <row r="17" spans="1:6" ht="19.5" customHeight="1">
      <c r="A17" s="39" t="s">
        <v>73</v>
      </c>
      <c r="B17" s="65">
        <v>708</v>
      </c>
      <c r="C17" s="66">
        <v>315</v>
      </c>
      <c r="D17" s="66">
        <v>437</v>
      </c>
      <c r="E17" s="69">
        <f t="shared" si="0"/>
        <v>0.617231638418079</v>
      </c>
      <c r="F17" s="70">
        <f t="shared" si="1"/>
        <v>1.3873015873015873</v>
      </c>
    </row>
    <row r="18" spans="1:6" ht="19.5" customHeight="1">
      <c r="A18" s="39" t="s">
        <v>74</v>
      </c>
      <c r="B18" s="65"/>
      <c r="C18" s="66"/>
      <c r="D18" s="66"/>
      <c r="E18" s="69"/>
      <c r="F18" s="70"/>
    </row>
    <row r="19" spans="1:6" ht="19.5" customHeight="1">
      <c r="A19" s="39" t="s">
        <v>75</v>
      </c>
      <c r="B19" s="65">
        <v>277</v>
      </c>
      <c r="C19" s="66">
        <v>132</v>
      </c>
      <c r="D19" s="66">
        <v>166</v>
      </c>
      <c r="E19" s="69">
        <f t="shared" si="0"/>
        <v>0.5992779783393501</v>
      </c>
      <c r="F19" s="70">
        <f t="shared" si="1"/>
        <v>1.2575757575757576</v>
      </c>
    </row>
    <row r="20" spans="1:6" ht="19.5" customHeight="1">
      <c r="A20" s="39" t="s">
        <v>76</v>
      </c>
      <c r="B20" s="65"/>
      <c r="C20" s="66"/>
      <c r="D20" s="66"/>
      <c r="E20" s="69"/>
      <c r="F20" s="70"/>
    </row>
    <row r="21" spans="1:6" ht="19.5" customHeight="1">
      <c r="A21" s="39" t="s">
        <v>77</v>
      </c>
      <c r="B21" s="65">
        <v>375</v>
      </c>
      <c r="C21" s="66">
        <v>154</v>
      </c>
      <c r="D21" s="66">
        <v>175</v>
      </c>
      <c r="E21" s="69">
        <f t="shared" si="0"/>
        <v>0.4666666666666667</v>
      </c>
      <c r="F21" s="70">
        <f t="shared" si="1"/>
        <v>1.1363636363636365</v>
      </c>
    </row>
    <row r="22" spans="1:6" ht="19.5" customHeight="1">
      <c r="A22" s="39" t="s">
        <v>78</v>
      </c>
      <c r="B22" s="65">
        <v>108</v>
      </c>
      <c r="C22" s="66">
        <v>49</v>
      </c>
      <c r="D22" s="66">
        <v>43</v>
      </c>
      <c r="E22" s="69">
        <f t="shared" si="0"/>
        <v>0.39814814814814814</v>
      </c>
      <c r="F22" s="70">
        <f t="shared" si="1"/>
        <v>0.8775510204081632</v>
      </c>
    </row>
    <row r="23" spans="1:6" ht="19.5" customHeight="1">
      <c r="A23" s="39" t="s">
        <v>79</v>
      </c>
      <c r="B23" s="65">
        <v>1164</v>
      </c>
      <c r="C23" s="66">
        <v>391</v>
      </c>
      <c r="D23" s="66">
        <v>473</v>
      </c>
      <c r="E23" s="69">
        <f t="shared" si="0"/>
        <v>0.4063573883161512</v>
      </c>
      <c r="F23" s="70">
        <f t="shared" si="1"/>
        <v>1.2097186700767264</v>
      </c>
    </row>
    <row r="24" spans="1:6" ht="19.5" customHeight="1">
      <c r="A24" s="39" t="s">
        <v>80</v>
      </c>
      <c r="B24" s="65">
        <v>3376</v>
      </c>
      <c r="C24" s="66">
        <v>1367</v>
      </c>
      <c r="D24" s="66">
        <v>1694</v>
      </c>
      <c r="E24" s="69">
        <f t="shared" si="0"/>
        <v>0.5017772511848341</v>
      </c>
      <c r="F24" s="70">
        <f t="shared" si="1"/>
        <v>1.2392099487929773</v>
      </c>
    </row>
    <row r="25" spans="1:6" ht="19.5" customHeight="1">
      <c r="A25" s="39" t="s">
        <v>81</v>
      </c>
      <c r="B25" s="65">
        <v>969</v>
      </c>
      <c r="C25" s="66">
        <v>277</v>
      </c>
      <c r="D25" s="66">
        <v>347</v>
      </c>
      <c r="E25" s="69">
        <f t="shared" si="0"/>
        <v>0.35810113519091846</v>
      </c>
      <c r="F25" s="70">
        <f t="shared" si="1"/>
        <v>1.2527075812274369</v>
      </c>
    </row>
    <row r="26" spans="1:6" ht="19.5" customHeight="1">
      <c r="A26" s="39" t="s">
        <v>82</v>
      </c>
      <c r="B26" s="65">
        <v>898</v>
      </c>
      <c r="C26" s="66">
        <v>345</v>
      </c>
      <c r="D26" s="66">
        <v>345</v>
      </c>
      <c r="E26" s="69">
        <f t="shared" si="0"/>
        <v>0.3841870824053452</v>
      </c>
      <c r="F26" s="70">
        <f t="shared" si="1"/>
        <v>1</v>
      </c>
    </row>
    <row r="27" spans="1:6" ht="19.5" customHeight="1">
      <c r="A27" s="39" t="s">
        <v>83</v>
      </c>
      <c r="B27" s="65">
        <v>1126</v>
      </c>
      <c r="C27" s="66">
        <v>500</v>
      </c>
      <c r="D27" s="66">
        <v>547</v>
      </c>
      <c r="E27" s="69">
        <f t="shared" si="0"/>
        <v>0.4857904085257549</v>
      </c>
      <c r="F27" s="70">
        <f t="shared" si="1"/>
        <v>1.094</v>
      </c>
    </row>
    <row r="28" spans="1:6" ht="19.5" customHeight="1">
      <c r="A28" s="39" t="s">
        <v>84</v>
      </c>
      <c r="B28" s="65">
        <v>0</v>
      </c>
      <c r="C28" s="66"/>
      <c r="D28" s="66"/>
      <c r="E28" s="69"/>
      <c r="F28" s="70"/>
    </row>
    <row r="29" spans="1:6" ht="19.5" customHeight="1">
      <c r="A29" s="39" t="s">
        <v>85</v>
      </c>
      <c r="B29" s="65">
        <v>105</v>
      </c>
      <c r="C29" s="66"/>
      <c r="D29" s="66">
        <v>2</v>
      </c>
      <c r="E29" s="69">
        <f t="shared" si="0"/>
        <v>0.01904761904761905</v>
      </c>
      <c r="F29" s="70"/>
    </row>
    <row r="30" spans="1:6" ht="19.5" customHeight="1">
      <c r="A30" s="39" t="s">
        <v>86</v>
      </c>
      <c r="B30" s="65">
        <v>0</v>
      </c>
      <c r="C30" s="66"/>
      <c r="D30" s="66">
        <v>16</v>
      </c>
      <c r="E30" s="69"/>
      <c r="F30" s="70"/>
    </row>
    <row r="31" spans="1:6" ht="19.5" customHeight="1">
      <c r="A31" s="39" t="s">
        <v>87</v>
      </c>
      <c r="B31" s="65">
        <v>2590</v>
      </c>
      <c r="C31" s="66">
        <v>1468</v>
      </c>
      <c r="D31" s="66">
        <v>1318</v>
      </c>
      <c r="E31" s="69">
        <f t="shared" si="0"/>
        <v>0.5088803088803089</v>
      </c>
      <c r="F31" s="70">
        <f t="shared" si="1"/>
        <v>0.8978201634877384</v>
      </c>
    </row>
    <row r="32" spans="1:6" ht="19.5" customHeight="1">
      <c r="A32" s="39" t="s">
        <v>88</v>
      </c>
      <c r="B32" s="65">
        <v>287</v>
      </c>
      <c r="C32" s="66">
        <v>1387</v>
      </c>
      <c r="D32" s="66">
        <v>184</v>
      </c>
      <c r="E32" s="69">
        <f t="shared" si="0"/>
        <v>0.6411149825783972</v>
      </c>
      <c r="F32" s="70">
        <f t="shared" si="1"/>
        <v>0.13266041816870944</v>
      </c>
    </row>
    <row r="33" spans="1:6" ht="19.5" customHeight="1">
      <c r="A33" s="39" t="s">
        <v>89</v>
      </c>
      <c r="B33" s="65">
        <v>0</v>
      </c>
      <c r="C33" s="66"/>
      <c r="D33" s="66"/>
      <c r="E33" s="69"/>
      <c r="F33" s="70"/>
    </row>
    <row r="34" spans="1:6" ht="19.5" customHeight="1">
      <c r="A34" s="39" t="s">
        <v>90</v>
      </c>
      <c r="B34" s="65" t="s">
        <v>36</v>
      </c>
      <c r="C34" s="66"/>
      <c r="D34" s="66"/>
      <c r="E34" s="69"/>
      <c r="F34" s="70"/>
    </row>
    <row r="35" spans="1:6" ht="19.5" customHeight="1">
      <c r="A35" s="39" t="s">
        <v>91</v>
      </c>
      <c r="B35" s="65" t="s">
        <v>36</v>
      </c>
      <c r="C35" s="66"/>
      <c r="D35" s="66"/>
      <c r="E35" s="69"/>
      <c r="F35" s="70"/>
    </row>
    <row r="36" spans="1:6" ht="19.5" customHeight="1">
      <c r="A36" s="39" t="s">
        <v>92</v>
      </c>
      <c r="B36" s="65">
        <v>1580</v>
      </c>
      <c r="C36" s="66">
        <v>26</v>
      </c>
      <c r="D36" s="66">
        <v>107</v>
      </c>
      <c r="E36" s="69">
        <f t="shared" si="0"/>
        <v>0.06772151898734177</v>
      </c>
      <c r="F36" s="70">
        <f t="shared" si="1"/>
        <v>4.115384615384615</v>
      </c>
    </row>
    <row r="37" spans="1:6" ht="19.5" customHeight="1">
      <c r="A37" s="39" t="s">
        <v>93</v>
      </c>
      <c r="B37" s="65">
        <v>1580</v>
      </c>
      <c r="C37" s="66">
        <v>16</v>
      </c>
      <c r="D37" s="66">
        <v>107</v>
      </c>
      <c r="E37" s="69">
        <f t="shared" si="0"/>
        <v>0.06772151898734177</v>
      </c>
      <c r="F37" s="70">
        <f t="shared" si="1"/>
        <v>6.6875</v>
      </c>
    </row>
    <row r="38" spans="1:6" ht="19.5" customHeight="1">
      <c r="A38" s="39" t="s">
        <v>94</v>
      </c>
      <c r="B38" s="65" t="s">
        <v>36</v>
      </c>
      <c r="C38" s="66">
        <v>10</v>
      </c>
      <c r="D38" s="66"/>
      <c r="E38" s="69"/>
      <c r="F38" s="70"/>
    </row>
    <row r="39" spans="1:6" ht="19.5" customHeight="1">
      <c r="A39" s="39" t="s">
        <v>95</v>
      </c>
      <c r="B39" s="65">
        <v>10280</v>
      </c>
      <c r="C39" s="66">
        <v>6040</v>
      </c>
      <c r="D39" s="66">
        <v>5389</v>
      </c>
      <c r="E39" s="69">
        <f t="shared" si="0"/>
        <v>0.5242217898832685</v>
      </c>
      <c r="F39" s="70">
        <f t="shared" si="1"/>
        <v>0.8922185430463576</v>
      </c>
    </row>
    <row r="40" spans="1:6" ht="19.5" customHeight="1">
      <c r="A40" s="39" t="s">
        <v>96</v>
      </c>
      <c r="B40" s="65">
        <v>140</v>
      </c>
      <c r="C40" s="66">
        <v>162</v>
      </c>
      <c r="D40" s="66">
        <v>30</v>
      </c>
      <c r="E40" s="69">
        <f t="shared" si="0"/>
        <v>0.21428571428571427</v>
      </c>
      <c r="F40" s="70">
        <f t="shared" si="1"/>
        <v>0.18518518518518517</v>
      </c>
    </row>
    <row r="41" spans="1:6" ht="19.5" customHeight="1">
      <c r="A41" s="39" t="s">
        <v>97</v>
      </c>
      <c r="B41" s="65">
        <v>8744</v>
      </c>
      <c r="C41" s="75">
        <v>5181</v>
      </c>
      <c r="D41" s="75">
        <v>4534</v>
      </c>
      <c r="E41" s="76">
        <f t="shared" si="0"/>
        <v>0.5185269899359561</v>
      </c>
      <c r="F41" s="77">
        <f t="shared" si="1"/>
        <v>0.8751206330824165</v>
      </c>
    </row>
    <row r="42" spans="1:6" ht="19.5" customHeight="1">
      <c r="A42" s="39" t="s">
        <v>98</v>
      </c>
      <c r="B42" s="65">
        <v>20</v>
      </c>
      <c r="C42" s="66">
        <v>20</v>
      </c>
      <c r="D42" s="66">
        <v>20</v>
      </c>
      <c r="E42" s="69">
        <f t="shared" si="0"/>
        <v>1</v>
      </c>
      <c r="F42" s="70">
        <f t="shared" si="1"/>
        <v>1</v>
      </c>
    </row>
    <row r="43" spans="1:6" ht="19.5" customHeight="1">
      <c r="A43" s="39" t="s">
        <v>99</v>
      </c>
      <c r="B43" s="65">
        <v>214</v>
      </c>
      <c r="C43" s="66">
        <v>217</v>
      </c>
      <c r="D43" s="66">
        <v>216</v>
      </c>
      <c r="E43" s="69">
        <f t="shared" si="0"/>
        <v>1.0093457943925233</v>
      </c>
      <c r="F43" s="70">
        <f t="shared" si="1"/>
        <v>0.9953917050691244</v>
      </c>
    </row>
    <row r="44" spans="1:6" ht="19.5" customHeight="1">
      <c r="A44" s="39" t="s">
        <v>100</v>
      </c>
      <c r="B44" s="65">
        <v>111</v>
      </c>
      <c r="C44" s="66">
        <v>159</v>
      </c>
      <c r="D44" s="66">
        <v>115</v>
      </c>
      <c r="E44" s="69">
        <f t="shared" si="0"/>
        <v>1.0360360360360361</v>
      </c>
      <c r="F44" s="70">
        <f t="shared" si="1"/>
        <v>0.7232704402515723</v>
      </c>
    </row>
    <row r="45" spans="1:6" ht="19.5" customHeight="1">
      <c r="A45" s="78" t="s">
        <v>101</v>
      </c>
      <c r="B45" s="79">
        <v>1051</v>
      </c>
      <c r="C45" s="80">
        <v>301</v>
      </c>
      <c r="D45" s="80">
        <v>454</v>
      </c>
      <c r="E45" s="81">
        <f t="shared" si="0"/>
        <v>0.4319695528068506</v>
      </c>
      <c r="F45" s="82">
        <f t="shared" si="1"/>
        <v>1.5083056478405317</v>
      </c>
    </row>
    <row r="46" spans="1:6" ht="19.5" customHeight="1">
      <c r="A46" s="39" t="s">
        <v>102</v>
      </c>
      <c r="B46" s="65"/>
      <c r="C46" s="66"/>
      <c r="D46" s="66"/>
      <c r="E46" s="69"/>
      <c r="F46" s="70"/>
    </row>
    <row r="47" spans="1:6" ht="19.5" customHeight="1">
      <c r="A47" s="39" t="s">
        <v>103</v>
      </c>
      <c r="B47" s="65"/>
      <c r="C47" s="66"/>
      <c r="D47" s="66"/>
      <c r="E47" s="69"/>
      <c r="F47" s="70"/>
    </row>
    <row r="48" spans="1:6" ht="19.5" customHeight="1">
      <c r="A48" s="39" t="s">
        <v>104</v>
      </c>
      <c r="B48" s="65"/>
      <c r="C48" s="66"/>
      <c r="D48" s="66"/>
      <c r="E48" s="69"/>
      <c r="F48" s="70"/>
    </row>
    <row r="49" spans="1:6" ht="19.5" customHeight="1">
      <c r="A49" s="39" t="s">
        <v>105</v>
      </c>
      <c r="B49" s="65"/>
      <c r="C49" s="66"/>
      <c r="D49" s="66"/>
      <c r="E49" s="69"/>
      <c r="F49" s="70"/>
    </row>
    <row r="50" spans="1:6" ht="19.5" customHeight="1">
      <c r="A50" s="39" t="s">
        <v>106</v>
      </c>
      <c r="B50" s="65"/>
      <c r="C50" s="66"/>
      <c r="D50" s="66">
        <v>20</v>
      </c>
      <c r="E50" s="69"/>
      <c r="F50" s="70"/>
    </row>
    <row r="51" spans="1:6" ht="19.5" customHeight="1">
      <c r="A51" s="39" t="s">
        <v>107</v>
      </c>
      <c r="B51" s="65">
        <v>27132</v>
      </c>
      <c r="C51" s="66">
        <v>12920</v>
      </c>
      <c r="D51" s="66">
        <v>9089</v>
      </c>
      <c r="E51" s="69">
        <f t="shared" si="0"/>
        <v>0.3349918914934395</v>
      </c>
      <c r="F51" s="70">
        <f t="shared" si="1"/>
        <v>0.7034829721362229</v>
      </c>
    </row>
    <row r="52" spans="1:6" ht="19.5" customHeight="1">
      <c r="A52" s="39" t="s">
        <v>108</v>
      </c>
      <c r="B52" s="65">
        <v>1097</v>
      </c>
      <c r="C52" s="66">
        <v>437</v>
      </c>
      <c r="D52" s="66">
        <v>530</v>
      </c>
      <c r="E52" s="69">
        <f t="shared" si="0"/>
        <v>0.4831358249772106</v>
      </c>
      <c r="F52" s="70">
        <f t="shared" si="1"/>
        <v>1.2128146453089246</v>
      </c>
    </row>
    <row r="53" spans="1:6" ht="19.5" customHeight="1">
      <c r="A53" s="39" t="s">
        <v>109</v>
      </c>
      <c r="B53" s="65">
        <v>19327</v>
      </c>
      <c r="C53" s="66">
        <v>4634</v>
      </c>
      <c r="D53" s="66">
        <v>5212</v>
      </c>
      <c r="E53" s="69">
        <f t="shared" si="0"/>
        <v>0.2696745485590107</v>
      </c>
      <c r="F53" s="70">
        <f t="shared" si="1"/>
        <v>1.1247302546396203</v>
      </c>
    </row>
    <row r="54" spans="1:6" ht="19.5" customHeight="1">
      <c r="A54" s="39" t="s">
        <v>110</v>
      </c>
      <c r="B54" s="65">
        <v>4925</v>
      </c>
      <c r="C54" s="66">
        <v>6848</v>
      </c>
      <c r="D54" s="66">
        <v>2628</v>
      </c>
      <c r="E54" s="69">
        <f t="shared" si="0"/>
        <v>0.5336040609137056</v>
      </c>
      <c r="F54" s="70">
        <f t="shared" si="1"/>
        <v>0.3837616822429907</v>
      </c>
    </row>
    <row r="55" spans="1:6" ht="19.5" customHeight="1">
      <c r="A55" s="39" t="s">
        <v>111</v>
      </c>
      <c r="B55" s="65">
        <v>202</v>
      </c>
      <c r="C55" s="66">
        <v>107</v>
      </c>
      <c r="D55" s="66">
        <v>118</v>
      </c>
      <c r="E55" s="69">
        <f t="shared" si="0"/>
        <v>0.5841584158415841</v>
      </c>
      <c r="F55" s="70">
        <f t="shared" si="1"/>
        <v>1.102803738317757</v>
      </c>
    </row>
    <row r="56" spans="1:6" ht="19.5" customHeight="1">
      <c r="A56" s="39" t="s">
        <v>112</v>
      </c>
      <c r="B56" s="65">
        <v>0</v>
      </c>
      <c r="C56" s="66"/>
      <c r="D56" s="66"/>
      <c r="E56" s="69"/>
      <c r="F56" s="70"/>
    </row>
    <row r="57" spans="1:6" ht="19.5" customHeight="1">
      <c r="A57" s="39" t="s">
        <v>113</v>
      </c>
      <c r="B57" s="65">
        <v>0</v>
      </c>
      <c r="C57" s="66"/>
      <c r="D57" s="66"/>
      <c r="E57" s="69"/>
      <c r="F57" s="70"/>
    </row>
    <row r="58" spans="1:6" ht="19.5" customHeight="1">
      <c r="A58" s="39" t="s">
        <v>114</v>
      </c>
      <c r="B58" s="65">
        <v>394</v>
      </c>
      <c r="C58" s="66">
        <v>139</v>
      </c>
      <c r="D58" s="66">
        <v>183</v>
      </c>
      <c r="E58" s="69">
        <f t="shared" si="0"/>
        <v>0.46446700507614214</v>
      </c>
      <c r="F58" s="70">
        <f t="shared" si="1"/>
        <v>1.316546762589928</v>
      </c>
    </row>
    <row r="59" spans="1:6" ht="19.5" customHeight="1">
      <c r="A59" s="39" t="s">
        <v>115</v>
      </c>
      <c r="B59" s="65">
        <v>809</v>
      </c>
      <c r="C59" s="66">
        <v>518</v>
      </c>
      <c r="D59" s="66">
        <v>418</v>
      </c>
      <c r="E59" s="69">
        <f t="shared" si="0"/>
        <v>0.5166872682323856</v>
      </c>
      <c r="F59" s="70">
        <f t="shared" si="1"/>
        <v>0.806949806949807</v>
      </c>
    </row>
    <row r="60" spans="1:6" ht="19.5" customHeight="1">
      <c r="A60" s="39" t="s">
        <v>116</v>
      </c>
      <c r="B60" s="65">
        <v>378</v>
      </c>
      <c r="C60" s="66">
        <v>237</v>
      </c>
      <c r="D60" s="66"/>
      <c r="E60" s="69">
        <f t="shared" si="0"/>
        <v>0</v>
      </c>
      <c r="F60" s="70">
        <f t="shared" si="1"/>
        <v>0</v>
      </c>
    </row>
    <row r="61" spans="1:6" ht="19.5" customHeight="1">
      <c r="A61" s="39" t="s">
        <v>117</v>
      </c>
      <c r="B61" s="65">
        <v>0</v>
      </c>
      <c r="C61" s="66"/>
      <c r="D61" s="66"/>
      <c r="E61" s="69"/>
      <c r="F61" s="70"/>
    </row>
    <row r="62" spans="1:6" ht="19.5" customHeight="1">
      <c r="A62" s="39" t="s">
        <v>118</v>
      </c>
      <c r="B62" s="65">
        <v>2233</v>
      </c>
      <c r="C62" s="66">
        <v>1115</v>
      </c>
      <c r="D62" s="66">
        <v>1255</v>
      </c>
      <c r="E62" s="69">
        <f t="shared" si="0"/>
        <v>0.5620241827138379</v>
      </c>
      <c r="F62" s="70">
        <f t="shared" si="1"/>
        <v>1.1255605381165918</v>
      </c>
    </row>
    <row r="63" spans="1:6" ht="19.5" customHeight="1">
      <c r="A63" s="39" t="s">
        <v>119</v>
      </c>
      <c r="B63" s="65">
        <v>236</v>
      </c>
      <c r="C63" s="66">
        <v>88</v>
      </c>
      <c r="D63" s="66">
        <v>165</v>
      </c>
      <c r="E63" s="69">
        <f t="shared" si="0"/>
        <v>0.6991525423728814</v>
      </c>
      <c r="F63" s="70">
        <f t="shared" si="1"/>
        <v>1.875</v>
      </c>
    </row>
    <row r="64" spans="1:6" ht="19.5" customHeight="1">
      <c r="A64" s="39" t="s">
        <v>120</v>
      </c>
      <c r="B64" s="65">
        <v>1697</v>
      </c>
      <c r="C64" s="66">
        <v>881</v>
      </c>
      <c r="D64" s="66">
        <v>943</v>
      </c>
      <c r="E64" s="69">
        <f t="shared" si="0"/>
        <v>0.5556865055981143</v>
      </c>
      <c r="F64" s="70">
        <f t="shared" si="1"/>
        <v>1.0703745743473325</v>
      </c>
    </row>
    <row r="65" spans="1:6" ht="19.5" customHeight="1">
      <c r="A65" s="39" t="s">
        <v>121</v>
      </c>
      <c r="B65" s="65">
        <v>0</v>
      </c>
      <c r="C65" s="66"/>
      <c r="D65" s="66"/>
      <c r="E65" s="69"/>
      <c r="F65" s="70"/>
    </row>
    <row r="66" spans="1:6" ht="19.5" customHeight="1">
      <c r="A66" s="39" t="s">
        <v>122</v>
      </c>
      <c r="B66" s="65">
        <v>0</v>
      </c>
      <c r="C66" s="66"/>
      <c r="D66" s="66"/>
      <c r="E66" s="69"/>
      <c r="F66" s="70"/>
    </row>
    <row r="67" spans="1:6" ht="19.5" customHeight="1">
      <c r="A67" s="39" t="s">
        <v>123</v>
      </c>
      <c r="B67" s="65">
        <v>0</v>
      </c>
      <c r="C67" s="66"/>
      <c r="D67" s="66"/>
      <c r="E67" s="69"/>
      <c r="F67" s="70"/>
    </row>
    <row r="68" spans="1:6" ht="19.5" customHeight="1">
      <c r="A68" s="39" t="s">
        <v>124</v>
      </c>
      <c r="B68" s="65">
        <v>0</v>
      </c>
      <c r="C68" s="66"/>
      <c r="D68" s="66"/>
      <c r="E68" s="69"/>
      <c r="F68" s="70"/>
    </row>
    <row r="69" spans="1:6" ht="19.5" customHeight="1">
      <c r="A69" s="39" t="s">
        <v>125</v>
      </c>
      <c r="B69" s="65">
        <v>300</v>
      </c>
      <c r="C69" s="66">
        <v>146</v>
      </c>
      <c r="D69" s="66">
        <v>147</v>
      </c>
      <c r="E69" s="69">
        <f t="shared" si="0"/>
        <v>0.49</v>
      </c>
      <c r="F69" s="70">
        <f t="shared" si="1"/>
        <v>1.0068493150684932</v>
      </c>
    </row>
    <row r="70" spans="1:6" ht="19.5" customHeight="1">
      <c r="A70" s="39" t="s">
        <v>126</v>
      </c>
      <c r="B70" s="65">
        <v>0</v>
      </c>
      <c r="C70" s="66"/>
      <c r="D70" s="66"/>
      <c r="E70" s="69"/>
      <c r="F70" s="70"/>
    </row>
    <row r="71" spans="1:6" ht="19.5" customHeight="1">
      <c r="A71" s="39" t="s">
        <v>127</v>
      </c>
      <c r="B71" s="65">
        <v>0</v>
      </c>
      <c r="C71" s="66"/>
      <c r="D71" s="66"/>
      <c r="E71" s="69"/>
      <c r="F71" s="70"/>
    </row>
    <row r="72" spans="1:6" ht="19.5" customHeight="1">
      <c r="A72" s="39" t="s">
        <v>128</v>
      </c>
      <c r="B72" s="65">
        <v>0</v>
      </c>
      <c r="C72" s="66"/>
      <c r="D72" s="66"/>
      <c r="E72" s="69"/>
      <c r="F72" s="70"/>
    </row>
    <row r="73" spans="1:6" ht="19.5" customHeight="1">
      <c r="A73" s="39" t="s">
        <v>129</v>
      </c>
      <c r="B73" s="65">
        <v>12336</v>
      </c>
      <c r="C73" s="66">
        <v>14186</v>
      </c>
      <c r="D73" s="66">
        <v>14430</v>
      </c>
      <c r="E73" s="69">
        <f aca="true" t="shared" si="2" ref="E73:E132">D73/B73</f>
        <v>1.1697470817120623</v>
      </c>
      <c r="F73" s="70">
        <f>D73/C73</f>
        <v>1.0172000563936274</v>
      </c>
    </row>
    <row r="74" spans="1:6" ht="19.5" customHeight="1">
      <c r="A74" s="39" t="s">
        <v>130</v>
      </c>
      <c r="B74" s="65">
        <v>7276</v>
      </c>
      <c r="C74" s="66">
        <v>11912</v>
      </c>
      <c r="D74" s="66">
        <v>12112</v>
      </c>
      <c r="E74" s="69">
        <f t="shared" si="2"/>
        <v>1.6646509070918087</v>
      </c>
      <c r="F74" s="70">
        <f>D74/C74</f>
        <v>1.0167897918065816</v>
      </c>
    </row>
    <row r="75" spans="1:6" ht="19.5" customHeight="1">
      <c r="A75" s="39" t="s">
        <v>131</v>
      </c>
      <c r="B75" s="65">
        <v>300</v>
      </c>
      <c r="C75" s="66">
        <v>171</v>
      </c>
      <c r="D75" s="66">
        <v>152</v>
      </c>
      <c r="E75" s="69">
        <f t="shared" si="2"/>
        <v>0.5066666666666667</v>
      </c>
      <c r="F75" s="70">
        <f>D75/C75</f>
        <v>0.8888888888888888</v>
      </c>
    </row>
    <row r="76" spans="1:6" ht="19.5" customHeight="1">
      <c r="A76" s="39" t="s">
        <v>132</v>
      </c>
      <c r="B76" s="65">
        <v>448</v>
      </c>
      <c r="C76" s="66">
        <v>228</v>
      </c>
      <c r="D76" s="66">
        <v>265</v>
      </c>
      <c r="E76" s="69">
        <f t="shared" si="2"/>
        <v>0.5915178571428571</v>
      </c>
      <c r="F76" s="70">
        <f>D76/C76</f>
        <v>1.162280701754386</v>
      </c>
    </row>
    <row r="77" spans="1:6" ht="19.5" customHeight="1">
      <c r="A77" s="39" t="s">
        <v>133</v>
      </c>
      <c r="B77" s="65">
        <v>1224</v>
      </c>
      <c r="C77" s="66">
        <v>1795</v>
      </c>
      <c r="D77" s="66">
        <v>666</v>
      </c>
      <c r="E77" s="69">
        <f t="shared" si="2"/>
        <v>0.5441176470588235</v>
      </c>
      <c r="F77" s="70">
        <f>D77/C77</f>
        <v>0.3710306406685237</v>
      </c>
    </row>
    <row r="78" spans="1:6" ht="19.5" customHeight="1">
      <c r="A78" s="39" t="s">
        <v>134</v>
      </c>
      <c r="B78" s="65">
        <v>2738</v>
      </c>
      <c r="C78" s="75"/>
      <c r="D78" s="75">
        <v>1168</v>
      </c>
      <c r="E78" s="76">
        <f t="shared" si="2"/>
        <v>0.42658875091307524</v>
      </c>
      <c r="F78" s="77"/>
    </row>
    <row r="79" spans="1:6" ht="19.5" customHeight="1">
      <c r="A79" s="39" t="s">
        <v>135</v>
      </c>
      <c r="B79" s="65">
        <v>350</v>
      </c>
      <c r="C79" s="66">
        <v>80</v>
      </c>
      <c r="D79" s="66">
        <v>67</v>
      </c>
      <c r="E79" s="69">
        <f t="shared" si="2"/>
        <v>0.19142857142857142</v>
      </c>
      <c r="F79" s="70">
        <f>D79/C79</f>
        <v>0.8375</v>
      </c>
    </row>
    <row r="80" spans="1:6" ht="19.5" customHeight="1">
      <c r="A80" s="39" t="s">
        <v>136</v>
      </c>
      <c r="B80" s="65">
        <v>25970</v>
      </c>
      <c r="C80" s="66">
        <v>13392</v>
      </c>
      <c r="D80" s="66">
        <v>8892</v>
      </c>
      <c r="E80" s="69">
        <f t="shared" si="2"/>
        <v>0.34239507123604157</v>
      </c>
      <c r="F80" s="70">
        <f>D80/C80</f>
        <v>0.6639784946236559</v>
      </c>
    </row>
    <row r="81" spans="1:6" ht="19.5" customHeight="1">
      <c r="A81" s="39" t="s">
        <v>137</v>
      </c>
      <c r="B81" s="65">
        <v>1423</v>
      </c>
      <c r="C81" s="66">
        <v>684</v>
      </c>
      <c r="D81" s="66">
        <v>824</v>
      </c>
      <c r="E81" s="69">
        <f t="shared" si="2"/>
        <v>0.5790583274771609</v>
      </c>
      <c r="F81" s="70">
        <f>D81/C81</f>
        <v>1.2046783625730995</v>
      </c>
    </row>
    <row r="82" spans="1:6" ht="19.5" customHeight="1">
      <c r="A82" s="39" t="s">
        <v>138</v>
      </c>
      <c r="B82" s="65">
        <v>798</v>
      </c>
      <c r="C82" s="66">
        <v>501</v>
      </c>
      <c r="D82" s="66">
        <v>535</v>
      </c>
      <c r="E82" s="69">
        <f t="shared" si="2"/>
        <v>0.6704260651629073</v>
      </c>
      <c r="F82" s="70">
        <f>D82/C82</f>
        <v>1.0678642714570858</v>
      </c>
    </row>
    <row r="83" spans="1:6" ht="19.5" customHeight="1">
      <c r="A83" s="39" t="s">
        <v>139</v>
      </c>
      <c r="B83" s="65">
        <v>0</v>
      </c>
      <c r="C83" s="66"/>
      <c r="D83" s="66"/>
      <c r="E83" s="69"/>
      <c r="F83" s="70"/>
    </row>
    <row r="84" spans="1:6" ht="19.5" customHeight="1">
      <c r="A84" s="39" t="s">
        <v>140</v>
      </c>
      <c r="B84" s="65">
        <v>18323</v>
      </c>
      <c r="C84" s="66">
        <v>10827</v>
      </c>
      <c r="D84" s="66">
        <v>5126</v>
      </c>
      <c r="E84" s="69">
        <f t="shared" si="2"/>
        <v>0.2797576816023577</v>
      </c>
      <c r="F84" s="70">
        <f>D84/C84</f>
        <v>0.4734460145931468</v>
      </c>
    </row>
    <row r="85" spans="1:6" ht="19.5" customHeight="1">
      <c r="A85" s="39" t="s">
        <v>141</v>
      </c>
      <c r="B85" s="65">
        <v>0</v>
      </c>
      <c r="C85" s="66"/>
      <c r="D85" s="66"/>
      <c r="E85" s="69"/>
      <c r="F85" s="70"/>
    </row>
    <row r="86" spans="1:6" ht="19.5" customHeight="1">
      <c r="A86" s="39" t="s">
        <v>142</v>
      </c>
      <c r="B86" s="65">
        <v>1372</v>
      </c>
      <c r="C86" s="66">
        <v>410</v>
      </c>
      <c r="D86" s="66">
        <v>355</v>
      </c>
      <c r="E86" s="69">
        <f t="shared" si="2"/>
        <v>0.2587463556851312</v>
      </c>
      <c r="F86" s="70">
        <f>D86/C86</f>
        <v>0.8658536585365854</v>
      </c>
    </row>
    <row r="87" spans="1:6" ht="19.5" customHeight="1">
      <c r="A87" s="78" t="s">
        <v>143</v>
      </c>
      <c r="B87" s="79">
        <v>995</v>
      </c>
      <c r="C87" s="80">
        <v>132</v>
      </c>
      <c r="D87" s="80">
        <v>831</v>
      </c>
      <c r="E87" s="81">
        <f t="shared" si="2"/>
        <v>0.8351758793969849</v>
      </c>
      <c r="F87" s="82">
        <f>D87/C87</f>
        <v>6.295454545454546</v>
      </c>
    </row>
    <row r="88" spans="1:6" ht="19.5" customHeight="1">
      <c r="A88" s="39" t="s">
        <v>144</v>
      </c>
      <c r="B88" s="65">
        <v>982</v>
      </c>
      <c r="C88" s="66">
        <v>182</v>
      </c>
      <c r="D88" s="66">
        <v>614</v>
      </c>
      <c r="E88" s="69">
        <f t="shared" si="2"/>
        <v>0.6252545824847251</v>
      </c>
      <c r="F88" s="70">
        <f>D88/C88</f>
        <v>3.3736263736263736</v>
      </c>
    </row>
    <row r="89" spans="1:6" ht="19.5" customHeight="1">
      <c r="A89" s="39" t="s">
        <v>145</v>
      </c>
      <c r="B89" s="65">
        <v>66</v>
      </c>
      <c r="C89" s="66"/>
      <c r="D89" s="66"/>
      <c r="E89" s="69"/>
      <c r="F89" s="70"/>
    </row>
    <row r="90" spans="1:6" ht="19.5" customHeight="1">
      <c r="A90" s="39" t="s">
        <v>146</v>
      </c>
      <c r="B90" s="65">
        <v>982</v>
      </c>
      <c r="C90" s="66">
        <v>238</v>
      </c>
      <c r="D90" s="66">
        <v>394</v>
      </c>
      <c r="E90" s="69">
        <f t="shared" si="2"/>
        <v>0.40122199592668023</v>
      </c>
      <c r="F90" s="70">
        <f>D90/C90</f>
        <v>1.6554621848739495</v>
      </c>
    </row>
    <row r="91" spans="1:6" ht="19.5" customHeight="1">
      <c r="A91" s="39" t="s">
        <v>147</v>
      </c>
      <c r="B91" s="65">
        <v>81</v>
      </c>
      <c r="C91" s="66">
        <v>41</v>
      </c>
      <c r="D91" s="66">
        <v>46</v>
      </c>
      <c r="E91" s="69">
        <f t="shared" si="2"/>
        <v>0.5679012345679012</v>
      </c>
      <c r="F91" s="70">
        <f>D91/C91</f>
        <v>1.1219512195121952</v>
      </c>
    </row>
    <row r="92" spans="1:6" ht="19.5" customHeight="1">
      <c r="A92" s="39" t="s">
        <v>148</v>
      </c>
      <c r="B92" s="65">
        <v>25</v>
      </c>
      <c r="C92" s="66">
        <v>17</v>
      </c>
      <c r="D92" s="66">
        <v>25</v>
      </c>
      <c r="E92" s="69">
        <f t="shared" si="2"/>
        <v>1</v>
      </c>
      <c r="F92" s="70">
        <f>D92/C92</f>
        <v>1.4705882352941178</v>
      </c>
    </row>
    <row r="93" spans="1:6" ht="19.5" customHeight="1">
      <c r="A93" s="39" t="s">
        <v>149</v>
      </c>
      <c r="B93" s="65">
        <v>0</v>
      </c>
      <c r="C93" s="66"/>
      <c r="D93" s="66"/>
      <c r="E93" s="69"/>
      <c r="F93" s="70"/>
    </row>
    <row r="94" spans="1:6" ht="19.5" customHeight="1">
      <c r="A94" s="39" t="s">
        <v>150</v>
      </c>
      <c r="B94" s="65">
        <v>10</v>
      </c>
      <c r="C94" s="66"/>
      <c r="D94" s="66"/>
      <c r="E94" s="69"/>
      <c r="F94" s="70"/>
    </row>
    <row r="95" spans="1:6" ht="19.5" customHeight="1">
      <c r="A95" s="39" t="s">
        <v>151</v>
      </c>
      <c r="B95" s="65">
        <v>0</v>
      </c>
      <c r="C95" s="66"/>
      <c r="D95" s="66"/>
      <c r="E95" s="69"/>
      <c r="F95" s="70"/>
    </row>
    <row r="96" spans="1:6" ht="19.5" customHeight="1">
      <c r="A96" s="39" t="s">
        <v>152</v>
      </c>
      <c r="B96" s="65">
        <v>10</v>
      </c>
      <c r="C96" s="66"/>
      <c r="D96" s="66"/>
      <c r="E96" s="69"/>
      <c r="F96" s="70"/>
    </row>
    <row r="97" spans="1:6" ht="19.5" customHeight="1">
      <c r="A97" s="39" t="s">
        <v>153</v>
      </c>
      <c r="B97" s="65">
        <v>226</v>
      </c>
      <c r="C97" s="66">
        <v>60</v>
      </c>
      <c r="D97" s="66">
        <v>67</v>
      </c>
      <c r="E97" s="69">
        <f t="shared" si="2"/>
        <v>0.29646017699115046</v>
      </c>
      <c r="F97" s="70">
        <f>D97/C97</f>
        <v>1.1166666666666667</v>
      </c>
    </row>
    <row r="98" spans="1:6" ht="19.5" customHeight="1">
      <c r="A98" s="39" t="s">
        <v>154</v>
      </c>
      <c r="B98" s="65">
        <v>677</v>
      </c>
      <c r="C98" s="66">
        <v>300</v>
      </c>
      <c r="D98" s="66">
        <v>50</v>
      </c>
      <c r="E98" s="69">
        <f t="shared" si="2"/>
        <v>0.07385524372230429</v>
      </c>
      <c r="F98" s="70">
        <f>D98/C98</f>
        <v>0.16666666666666666</v>
      </c>
    </row>
    <row r="99" spans="1:6" ht="19.5" customHeight="1">
      <c r="A99" s="39" t="s">
        <v>155</v>
      </c>
      <c r="B99" s="65">
        <v>0</v>
      </c>
      <c r="C99" s="66"/>
      <c r="D99" s="66">
        <v>25</v>
      </c>
      <c r="E99" s="69"/>
      <c r="F99" s="70"/>
    </row>
    <row r="100" spans="1:6" ht="19.5" customHeight="1">
      <c r="A100" s="39" t="s">
        <v>156</v>
      </c>
      <c r="B100" s="65" t="s">
        <v>36</v>
      </c>
      <c r="C100" s="66"/>
      <c r="D100" s="66"/>
      <c r="E100" s="69"/>
      <c r="F100" s="70"/>
    </row>
    <row r="101" spans="1:6" ht="19.5" customHeight="1">
      <c r="A101" s="39" t="s">
        <v>157</v>
      </c>
      <c r="B101" s="65">
        <v>43542</v>
      </c>
      <c r="C101" s="66">
        <v>36511</v>
      </c>
      <c r="D101" s="66">
        <v>31434</v>
      </c>
      <c r="E101" s="69">
        <f t="shared" si="2"/>
        <v>0.7219236599145652</v>
      </c>
      <c r="F101" s="70">
        <f>D101/C101</f>
        <v>0.8609460162690696</v>
      </c>
    </row>
    <row r="102" spans="1:6" ht="19.5" customHeight="1">
      <c r="A102" s="39" t="s">
        <v>158</v>
      </c>
      <c r="B102" s="65">
        <v>1363</v>
      </c>
      <c r="C102" s="66">
        <v>474</v>
      </c>
      <c r="D102" s="66">
        <v>589</v>
      </c>
      <c r="E102" s="69">
        <f t="shared" si="2"/>
        <v>0.43213499633162145</v>
      </c>
      <c r="F102" s="70">
        <f>D102/C102</f>
        <v>1.2426160337552743</v>
      </c>
    </row>
    <row r="103" spans="1:6" ht="19.5" customHeight="1">
      <c r="A103" s="39" t="s">
        <v>159</v>
      </c>
      <c r="B103" s="65">
        <v>2977</v>
      </c>
      <c r="C103" s="66">
        <v>1678</v>
      </c>
      <c r="D103" s="66">
        <v>1168</v>
      </c>
      <c r="E103" s="69">
        <f t="shared" si="2"/>
        <v>0.3923412831709775</v>
      </c>
      <c r="F103" s="70">
        <f>D103/C103</f>
        <v>0.6960667461263409</v>
      </c>
    </row>
    <row r="104" spans="1:6" ht="19.5" customHeight="1">
      <c r="A104" s="39" t="s">
        <v>160</v>
      </c>
      <c r="B104" s="65">
        <v>6</v>
      </c>
      <c r="C104" s="66"/>
      <c r="D104" s="66"/>
      <c r="E104" s="69"/>
      <c r="F104" s="70"/>
    </row>
    <row r="105" spans="1:6" ht="19.5" customHeight="1">
      <c r="A105" s="39" t="s">
        <v>161</v>
      </c>
      <c r="B105" s="65">
        <v>3596</v>
      </c>
      <c r="C105" s="66">
        <v>1202</v>
      </c>
      <c r="D105" s="66">
        <v>1405</v>
      </c>
      <c r="E105" s="69">
        <f t="shared" si="2"/>
        <v>0.3907119021134594</v>
      </c>
      <c r="F105" s="70">
        <f>D105/C105</f>
        <v>1.1688851913477538</v>
      </c>
    </row>
    <row r="106" spans="1:6" ht="19.5" customHeight="1">
      <c r="A106" s="39" t="s">
        <v>162</v>
      </c>
      <c r="B106" s="65">
        <v>1263</v>
      </c>
      <c r="C106" s="66">
        <v>828</v>
      </c>
      <c r="D106" s="66">
        <v>686</v>
      </c>
      <c r="E106" s="69">
        <f t="shared" si="2"/>
        <v>0.5431512272367379</v>
      </c>
      <c r="F106" s="70">
        <f>D106/C106</f>
        <v>0.8285024154589372</v>
      </c>
    </row>
    <row r="107" spans="1:6" ht="19.5" customHeight="1">
      <c r="A107" s="39" t="s">
        <v>163</v>
      </c>
      <c r="B107" s="65">
        <v>186</v>
      </c>
      <c r="C107" s="66"/>
      <c r="D107" s="66">
        <v>11</v>
      </c>
      <c r="E107" s="69">
        <f t="shared" si="2"/>
        <v>0.05913978494623656</v>
      </c>
      <c r="F107" s="70"/>
    </row>
    <row r="108" spans="1:6" ht="19.5" customHeight="1">
      <c r="A108" s="39" t="s">
        <v>164</v>
      </c>
      <c r="B108" s="65">
        <v>7082</v>
      </c>
      <c r="C108" s="66">
        <v>3012</v>
      </c>
      <c r="D108" s="66"/>
      <c r="E108" s="69"/>
      <c r="F108" s="70"/>
    </row>
    <row r="109" spans="1:6" ht="19.5" customHeight="1">
      <c r="A109" s="39" t="s">
        <v>165</v>
      </c>
      <c r="B109" s="65">
        <v>26830</v>
      </c>
      <c r="C109" s="66">
        <v>29317</v>
      </c>
      <c r="D109" s="66">
        <v>27528</v>
      </c>
      <c r="E109" s="69">
        <f t="shared" si="2"/>
        <v>1.0260156541185241</v>
      </c>
      <c r="F109" s="70">
        <f>D109/C109</f>
        <v>0.9389773851349047</v>
      </c>
    </row>
    <row r="110" spans="1:6" ht="19.5" customHeight="1">
      <c r="A110" s="39" t="s">
        <v>166</v>
      </c>
      <c r="B110" s="65">
        <v>64</v>
      </c>
      <c r="C110" s="66"/>
      <c r="D110" s="66"/>
      <c r="E110" s="69">
        <f t="shared" si="2"/>
        <v>0</v>
      </c>
      <c r="F110" s="70"/>
    </row>
    <row r="111" spans="1:6" ht="19.5" customHeight="1">
      <c r="A111" s="39" t="s">
        <v>167</v>
      </c>
      <c r="B111" s="65">
        <v>7</v>
      </c>
      <c r="C111" s="66"/>
      <c r="D111" s="66"/>
      <c r="E111" s="69">
        <f t="shared" si="2"/>
        <v>0</v>
      </c>
      <c r="F111" s="70"/>
    </row>
    <row r="112" spans="1:6" ht="19.5" customHeight="1">
      <c r="A112" s="39" t="s">
        <v>168</v>
      </c>
      <c r="B112" s="65">
        <v>0</v>
      </c>
      <c r="C112" s="66"/>
      <c r="D112" s="66">
        <v>11</v>
      </c>
      <c r="E112" s="69"/>
      <c r="F112" s="70"/>
    </row>
    <row r="113" spans="1:6" ht="19.5" customHeight="1">
      <c r="A113" s="39" t="s">
        <v>169</v>
      </c>
      <c r="B113" s="65">
        <v>89</v>
      </c>
      <c r="C113" s="66"/>
      <c r="D113" s="66">
        <v>34</v>
      </c>
      <c r="E113" s="69">
        <f t="shared" si="2"/>
        <v>0.38202247191011235</v>
      </c>
      <c r="F113" s="70"/>
    </row>
    <row r="114" spans="1:6" ht="19.5" customHeight="1">
      <c r="A114" s="39" t="s">
        <v>170</v>
      </c>
      <c r="B114" s="65">
        <v>79</v>
      </c>
      <c r="C114" s="66"/>
      <c r="D114" s="66">
        <v>2</v>
      </c>
      <c r="E114" s="69">
        <f t="shared" si="2"/>
        <v>0.02531645569620253</v>
      </c>
      <c r="F114" s="70"/>
    </row>
    <row r="115" spans="1:6" ht="19.5" customHeight="1">
      <c r="A115" s="39" t="s">
        <v>171</v>
      </c>
      <c r="B115" s="65">
        <v>1355</v>
      </c>
      <c r="C115" s="75">
        <v>12281</v>
      </c>
      <c r="D115" s="75">
        <v>715</v>
      </c>
      <c r="E115" s="76">
        <f t="shared" si="2"/>
        <v>0.5276752767527675</v>
      </c>
      <c r="F115" s="77">
        <f>D115/C115</f>
        <v>0.05822001465678691</v>
      </c>
    </row>
    <row r="116" spans="1:6" ht="19.5" customHeight="1">
      <c r="A116" s="39" t="s">
        <v>172</v>
      </c>
      <c r="B116" s="65">
        <v>597</v>
      </c>
      <c r="C116" s="66">
        <v>270</v>
      </c>
      <c r="D116" s="66">
        <v>324</v>
      </c>
      <c r="E116" s="69">
        <f t="shared" si="2"/>
        <v>0.542713567839196</v>
      </c>
      <c r="F116" s="70">
        <f>D116/C116</f>
        <v>1.2</v>
      </c>
    </row>
    <row r="117" spans="1:6" ht="19.5" customHeight="1">
      <c r="A117" s="39" t="s">
        <v>173</v>
      </c>
      <c r="B117" s="65">
        <v>0</v>
      </c>
      <c r="C117" s="66"/>
      <c r="D117" s="66"/>
      <c r="E117" s="69"/>
      <c r="F117" s="70"/>
    </row>
    <row r="118" spans="1:6" ht="19.5" customHeight="1">
      <c r="A118" s="39" t="s">
        <v>174</v>
      </c>
      <c r="B118" s="65">
        <v>62</v>
      </c>
      <c r="C118" s="66">
        <v>11746</v>
      </c>
      <c r="D118" s="66"/>
      <c r="E118" s="69"/>
      <c r="F118" s="70"/>
    </row>
    <row r="119" spans="1:6" ht="19.5" customHeight="1">
      <c r="A119" s="39" t="s">
        <v>175</v>
      </c>
      <c r="B119" s="65">
        <v>0</v>
      </c>
      <c r="C119" s="66"/>
      <c r="D119" s="66"/>
      <c r="E119" s="69"/>
      <c r="F119" s="70"/>
    </row>
    <row r="120" spans="1:6" ht="19.5" customHeight="1">
      <c r="A120" s="39" t="s">
        <v>176</v>
      </c>
      <c r="B120" s="65">
        <v>0</v>
      </c>
      <c r="C120" s="66">
        <v>23</v>
      </c>
      <c r="D120" s="66"/>
      <c r="E120" s="69"/>
      <c r="F120" s="70"/>
    </row>
    <row r="121" spans="1:6" ht="19.5" customHeight="1">
      <c r="A121" s="39" t="s">
        <v>177</v>
      </c>
      <c r="B121" s="65">
        <v>4</v>
      </c>
      <c r="C121" s="66"/>
      <c r="D121" s="66"/>
      <c r="E121" s="69"/>
      <c r="F121" s="70"/>
    </row>
    <row r="122" spans="1:6" ht="19.5" customHeight="1">
      <c r="A122" s="39" t="s">
        <v>178</v>
      </c>
      <c r="B122" s="65">
        <v>0</v>
      </c>
      <c r="C122" s="66"/>
      <c r="D122" s="66"/>
      <c r="E122" s="69"/>
      <c r="F122" s="70"/>
    </row>
    <row r="123" spans="1:6" ht="19.5" customHeight="1">
      <c r="A123" s="39" t="s">
        <v>179</v>
      </c>
      <c r="B123" s="65">
        <v>0</v>
      </c>
      <c r="C123" s="66"/>
      <c r="D123" s="66"/>
      <c r="E123" s="69"/>
      <c r="F123" s="70"/>
    </row>
    <row r="124" spans="1:6" ht="19.5" customHeight="1">
      <c r="A124" s="39" t="s">
        <v>180</v>
      </c>
      <c r="B124" s="65" t="s">
        <v>36</v>
      </c>
      <c r="C124" s="66"/>
      <c r="D124" s="66"/>
      <c r="E124" s="69"/>
      <c r="F124" s="70"/>
    </row>
    <row r="125" spans="1:6" ht="19.5" customHeight="1">
      <c r="A125" s="39" t="s">
        <v>181</v>
      </c>
      <c r="B125" s="65" t="s">
        <v>36</v>
      </c>
      <c r="C125" s="66"/>
      <c r="D125" s="66"/>
      <c r="E125" s="69"/>
      <c r="F125" s="70"/>
    </row>
    <row r="126" spans="1:6" ht="19.5" customHeight="1">
      <c r="A126" s="39" t="s">
        <v>182</v>
      </c>
      <c r="B126" s="65">
        <v>692</v>
      </c>
      <c r="C126" s="66">
        <v>242</v>
      </c>
      <c r="D126" s="66">
        <v>391</v>
      </c>
      <c r="E126" s="69">
        <f t="shared" si="2"/>
        <v>0.565028901734104</v>
      </c>
      <c r="F126" s="70">
        <f>D126/C126</f>
        <v>1.615702479338843</v>
      </c>
    </row>
    <row r="127" spans="1:6" ht="19.5" customHeight="1">
      <c r="A127" s="39" t="s">
        <v>183</v>
      </c>
      <c r="B127" s="65" t="s">
        <v>36</v>
      </c>
      <c r="C127" s="66"/>
      <c r="D127" s="66"/>
      <c r="E127" s="69"/>
      <c r="F127" s="70"/>
    </row>
    <row r="128" spans="1:6" ht="19.5" customHeight="1">
      <c r="A128" s="78" t="s">
        <v>184</v>
      </c>
      <c r="B128" s="79" t="s">
        <v>36</v>
      </c>
      <c r="C128" s="80"/>
      <c r="D128" s="80"/>
      <c r="E128" s="81"/>
      <c r="F128" s="82"/>
    </row>
    <row r="129" spans="1:6" ht="19.5" customHeight="1">
      <c r="A129" s="39" t="s">
        <v>185</v>
      </c>
      <c r="B129" s="65">
        <v>0</v>
      </c>
      <c r="C129" s="66"/>
      <c r="D129" s="66"/>
      <c r="E129" s="69"/>
      <c r="F129" s="70"/>
    </row>
    <row r="130" spans="1:6" ht="19.5" customHeight="1">
      <c r="A130" s="39" t="s">
        <v>186</v>
      </c>
      <c r="B130" s="65" t="s">
        <v>36</v>
      </c>
      <c r="C130" s="66"/>
      <c r="D130" s="66"/>
      <c r="E130" s="69"/>
      <c r="F130" s="70"/>
    </row>
    <row r="131" spans="1:6" ht="19.5" customHeight="1">
      <c r="A131" s="39" t="s">
        <v>187</v>
      </c>
      <c r="B131" s="65">
        <v>40</v>
      </c>
      <c r="C131" s="66">
        <v>1010</v>
      </c>
      <c r="D131" s="66">
        <v>4</v>
      </c>
      <c r="E131" s="69">
        <f t="shared" si="2"/>
        <v>0.1</v>
      </c>
      <c r="F131" s="70">
        <f>D131/C131</f>
        <v>0.0039603960396039604</v>
      </c>
    </row>
    <row r="132" spans="1:6" ht="19.5" customHeight="1">
      <c r="A132" s="39" t="s">
        <v>188</v>
      </c>
      <c r="B132" s="65">
        <v>40</v>
      </c>
      <c r="C132" s="66"/>
      <c r="D132" s="66">
        <v>4</v>
      </c>
      <c r="E132" s="69">
        <f t="shared" si="2"/>
        <v>0.1</v>
      </c>
      <c r="F132" s="70"/>
    </row>
    <row r="133" spans="1:6" ht="19.5" customHeight="1">
      <c r="A133" s="39" t="s">
        <v>189</v>
      </c>
      <c r="B133" s="65" t="s">
        <v>36</v>
      </c>
      <c r="C133" s="66"/>
      <c r="D133" s="66"/>
      <c r="E133" s="69"/>
      <c r="F133" s="70"/>
    </row>
    <row r="134" spans="1:6" ht="19.5" customHeight="1">
      <c r="A134" s="39" t="s">
        <v>190</v>
      </c>
      <c r="B134" s="65">
        <v>0</v>
      </c>
      <c r="C134" s="66">
        <v>1000</v>
      </c>
      <c r="D134" s="66"/>
      <c r="E134" s="69"/>
      <c r="F134" s="70"/>
    </row>
    <row r="135" spans="1:6" ht="19.5" customHeight="1">
      <c r="A135" s="39" t="s">
        <v>191</v>
      </c>
      <c r="B135" s="65" t="s">
        <v>36</v>
      </c>
      <c r="C135" s="66"/>
      <c r="D135" s="66"/>
      <c r="E135" s="69"/>
      <c r="F135" s="70"/>
    </row>
    <row r="136" spans="1:6" ht="19.5" customHeight="1">
      <c r="A136" s="39" t="s">
        <v>192</v>
      </c>
      <c r="B136" s="65" t="s">
        <v>36</v>
      </c>
      <c r="C136" s="66">
        <v>10</v>
      </c>
      <c r="D136" s="66"/>
      <c r="E136" s="69"/>
      <c r="F136" s="70"/>
    </row>
    <row r="137" spans="1:6" ht="19.5" customHeight="1">
      <c r="A137" s="39" t="s">
        <v>193</v>
      </c>
      <c r="B137" s="65" t="s">
        <v>36</v>
      </c>
      <c r="C137" s="66"/>
      <c r="D137" s="66"/>
      <c r="E137" s="69"/>
      <c r="F137" s="70"/>
    </row>
    <row r="138" spans="1:6" ht="19.5" customHeight="1">
      <c r="A138" s="39" t="s">
        <v>194</v>
      </c>
      <c r="B138" s="65">
        <v>11590</v>
      </c>
      <c r="C138" s="66">
        <v>3915</v>
      </c>
      <c r="D138" s="66">
        <v>4544</v>
      </c>
      <c r="E138" s="69">
        <f>D138/B138</f>
        <v>0.3920621225194133</v>
      </c>
      <c r="F138" s="70">
        <f>D138/C138</f>
        <v>1.1606641123882504</v>
      </c>
    </row>
    <row r="139" spans="1:6" ht="19.5" customHeight="1">
      <c r="A139" s="39" t="s">
        <v>195</v>
      </c>
      <c r="B139" s="65">
        <v>5313</v>
      </c>
      <c r="C139" s="66">
        <v>2108</v>
      </c>
      <c r="D139" s="66">
        <v>2085</v>
      </c>
      <c r="E139" s="69">
        <f>D139/B139</f>
        <v>0.3924336533032185</v>
      </c>
      <c r="F139" s="70">
        <f>D139/C139</f>
        <v>0.9890891840607211</v>
      </c>
    </row>
    <row r="140" spans="1:6" ht="19.5" customHeight="1">
      <c r="A140" s="39" t="s">
        <v>196</v>
      </c>
      <c r="B140" s="65">
        <v>2419</v>
      </c>
      <c r="C140" s="66">
        <v>1102</v>
      </c>
      <c r="D140" s="66">
        <v>1443</v>
      </c>
      <c r="E140" s="69">
        <f>D140/B140</f>
        <v>0.5965274906986358</v>
      </c>
      <c r="F140" s="70">
        <f>D140/C140</f>
        <v>1.309437386569873</v>
      </c>
    </row>
    <row r="141" spans="1:6" ht="19.5" customHeight="1">
      <c r="A141" s="39" t="s">
        <v>197</v>
      </c>
      <c r="B141" s="65">
        <v>1417</v>
      </c>
      <c r="C141" s="66">
        <v>463</v>
      </c>
      <c r="D141" s="66">
        <v>590</v>
      </c>
      <c r="E141" s="69">
        <f>D141/B141</f>
        <v>0.4163726182074806</v>
      </c>
      <c r="F141" s="70">
        <f>D141/C141</f>
        <v>1.2742980561555075</v>
      </c>
    </row>
    <row r="142" spans="1:6" ht="19.5" customHeight="1">
      <c r="A142" s="39" t="s">
        <v>198</v>
      </c>
      <c r="B142" s="65">
        <v>0</v>
      </c>
      <c r="C142" s="66"/>
      <c r="D142" s="66"/>
      <c r="E142" s="69"/>
      <c r="F142" s="70"/>
    </row>
    <row r="143" spans="1:6" ht="19.5" customHeight="1">
      <c r="A143" s="39" t="s">
        <v>199</v>
      </c>
      <c r="B143" s="65">
        <v>2137</v>
      </c>
      <c r="C143" s="66">
        <v>222</v>
      </c>
      <c r="D143" s="66">
        <v>282</v>
      </c>
      <c r="E143" s="69">
        <f>D143/B143</f>
        <v>0.13196069255966308</v>
      </c>
      <c r="F143" s="70">
        <f>D143/C143</f>
        <v>1.2702702702702702</v>
      </c>
    </row>
    <row r="144" spans="1:6" ht="19.5" customHeight="1">
      <c r="A144" s="39" t="s">
        <v>200</v>
      </c>
      <c r="B144" s="65">
        <v>160</v>
      </c>
      <c r="C144" s="66"/>
      <c r="D144" s="66"/>
      <c r="E144" s="69"/>
      <c r="F144" s="70"/>
    </row>
    <row r="145" spans="1:6" ht="19.5" customHeight="1">
      <c r="A145" s="39" t="s">
        <v>201</v>
      </c>
      <c r="B145" s="65">
        <v>0</v>
      </c>
      <c r="C145" s="66"/>
      <c r="D145" s="66"/>
      <c r="E145" s="69"/>
      <c r="F145" s="70"/>
    </row>
    <row r="146" spans="1:6" ht="19.5" customHeight="1">
      <c r="A146" s="39" t="s">
        <v>202</v>
      </c>
      <c r="B146" s="65">
        <v>135</v>
      </c>
      <c r="C146" s="66">
        <v>20</v>
      </c>
      <c r="D146" s="66">
        <v>135</v>
      </c>
      <c r="E146" s="69">
        <f>D146/B146</f>
        <v>1</v>
      </c>
      <c r="F146" s="70">
        <f>D146/C146</f>
        <v>6.75</v>
      </c>
    </row>
    <row r="147" spans="1:6" ht="19.5" customHeight="1">
      <c r="A147" s="39" t="s">
        <v>203</v>
      </c>
      <c r="B147" s="65">
        <v>0</v>
      </c>
      <c r="C147" s="66"/>
      <c r="D147" s="66">
        <v>9</v>
      </c>
      <c r="E147" s="69"/>
      <c r="F147" s="70"/>
    </row>
    <row r="148" spans="1:6" ht="19.5" customHeight="1">
      <c r="A148" s="39" t="s">
        <v>204</v>
      </c>
      <c r="B148" s="65">
        <v>9</v>
      </c>
      <c r="C148" s="66"/>
      <c r="D148" s="66"/>
      <c r="E148" s="69"/>
      <c r="F148" s="70"/>
    </row>
    <row r="149" spans="1:6" ht="19.5" customHeight="1">
      <c r="A149" s="39" t="s">
        <v>205</v>
      </c>
      <c r="B149" s="65">
        <v>27443</v>
      </c>
      <c r="C149" s="66">
        <v>1152</v>
      </c>
      <c r="D149" s="66">
        <v>10859</v>
      </c>
      <c r="E149" s="69">
        <f>D149/B149</f>
        <v>0.3956928907189447</v>
      </c>
      <c r="F149" s="70">
        <f>D149/C149</f>
        <v>9.426215277777779</v>
      </c>
    </row>
    <row r="150" spans="1:6" ht="19.5" customHeight="1">
      <c r="A150" s="39" t="s">
        <v>206</v>
      </c>
      <c r="B150" s="65">
        <v>1439</v>
      </c>
      <c r="C150" s="66">
        <v>652</v>
      </c>
      <c r="D150" s="66">
        <v>746</v>
      </c>
      <c r="E150" s="69">
        <f>D150/B150</f>
        <v>0.5184155663655317</v>
      </c>
      <c r="F150" s="70">
        <f>D150/C150</f>
        <v>1.1441717791411044</v>
      </c>
    </row>
    <row r="151" spans="1:6" ht="19.5" customHeight="1">
      <c r="A151" s="39" t="s">
        <v>207</v>
      </c>
      <c r="B151" s="65">
        <v>0</v>
      </c>
      <c r="C151" s="66"/>
      <c r="D151" s="66"/>
      <c r="E151" s="69"/>
      <c r="F151" s="70"/>
    </row>
    <row r="152" spans="1:6" ht="19.5" customHeight="1">
      <c r="A152" s="39" t="s">
        <v>208</v>
      </c>
      <c r="B152" s="65">
        <v>700</v>
      </c>
      <c r="C152" s="75">
        <v>500</v>
      </c>
      <c r="D152" s="75"/>
      <c r="E152" s="76"/>
      <c r="F152" s="77"/>
    </row>
    <row r="153" spans="1:6" ht="19.5" customHeight="1">
      <c r="A153" s="39" t="s">
        <v>209</v>
      </c>
      <c r="B153" s="65">
        <v>191</v>
      </c>
      <c r="C153" s="66"/>
      <c r="D153" s="66"/>
      <c r="E153" s="69"/>
      <c r="F153" s="70"/>
    </row>
    <row r="154" spans="1:6" ht="19.5" customHeight="1">
      <c r="A154" s="39" t="s">
        <v>210</v>
      </c>
      <c r="B154" s="65">
        <v>0</v>
      </c>
      <c r="C154" s="66"/>
      <c r="D154" s="66"/>
      <c r="E154" s="69"/>
      <c r="F154" s="70"/>
    </row>
    <row r="155" spans="1:6" ht="19.5" customHeight="1">
      <c r="A155" s="39" t="s">
        <v>211</v>
      </c>
      <c r="B155" s="65">
        <v>25113</v>
      </c>
      <c r="C155" s="66"/>
      <c r="D155" s="66">
        <v>10113</v>
      </c>
      <c r="E155" s="69">
        <f>D155/B155</f>
        <v>0.40269979691793095</v>
      </c>
      <c r="F155" s="70"/>
    </row>
    <row r="156" spans="1:6" ht="19.5" customHeight="1">
      <c r="A156" s="39" t="s">
        <v>212</v>
      </c>
      <c r="B156" s="65">
        <v>0</v>
      </c>
      <c r="C156" s="66"/>
      <c r="D156" s="66"/>
      <c r="E156" s="69"/>
      <c r="F156" s="70"/>
    </row>
    <row r="157" spans="1:6" ht="19.5" customHeight="1">
      <c r="A157" s="39" t="s">
        <v>213</v>
      </c>
      <c r="B157" s="65">
        <v>1024</v>
      </c>
      <c r="C157" s="66">
        <v>632</v>
      </c>
      <c r="D157" s="66">
        <v>596</v>
      </c>
      <c r="E157" s="69">
        <f>D157/B157</f>
        <v>0.58203125</v>
      </c>
      <c r="F157" s="70">
        <f>D157/C157</f>
        <v>0.9430379746835443</v>
      </c>
    </row>
    <row r="158" spans="1:6" ht="19.5" customHeight="1">
      <c r="A158" s="39" t="s">
        <v>214</v>
      </c>
      <c r="B158" s="65">
        <v>0</v>
      </c>
      <c r="C158" s="66"/>
      <c r="D158" s="66"/>
      <c r="E158" s="69"/>
      <c r="F158" s="70"/>
    </row>
    <row r="159" spans="1:6" ht="19.5" customHeight="1">
      <c r="A159" s="39" t="s">
        <v>215</v>
      </c>
      <c r="B159" s="65">
        <v>0</v>
      </c>
      <c r="C159" s="66"/>
      <c r="D159" s="66"/>
      <c r="E159" s="69"/>
      <c r="F159" s="70"/>
    </row>
    <row r="160" spans="1:6" ht="19.5" customHeight="1">
      <c r="A160" s="39" t="s">
        <v>216</v>
      </c>
      <c r="B160" s="65">
        <v>0</v>
      </c>
      <c r="C160" s="66"/>
      <c r="D160" s="66"/>
      <c r="E160" s="69"/>
      <c r="F160" s="70"/>
    </row>
    <row r="161" spans="1:6" ht="19.5" customHeight="1">
      <c r="A161" s="39" t="s">
        <v>217</v>
      </c>
      <c r="B161" s="65">
        <v>1024</v>
      </c>
      <c r="C161" s="66">
        <v>632</v>
      </c>
      <c r="D161" s="66">
        <v>596</v>
      </c>
      <c r="E161" s="69">
        <f>D161/B161</f>
        <v>0.58203125</v>
      </c>
      <c r="F161" s="70">
        <f>D161/C161</f>
        <v>0.9430379746835443</v>
      </c>
    </row>
    <row r="162" spans="1:6" ht="19.5" customHeight="1">
      <c r="A162" s="39" t="s">
        <v>218</v>
      </c>
      <c r="B162" s="65">
        <v>0</v>
      </c>
      <c r="C162" s="66"/>
      <c r="D162" s="66"/>
      <c r="E162" s="69"/>
      <c r="F162" s="70"/>
    </row>
    <row r="163" spans="1:6" ht="19.5" customHeight="1">
      <c r="A163" s="39" t="s">
        <v>219</v>
      </c>
      <c r="B163" s="65">
        <v>0</v>
      </c>
      <c r="C163" s="66"/>
      <c r="D163" s="66"/>
      <c r="E163" s="69"/>
      <c r="F163" s="70"/>
    </row>
    <row r="164" spans="1:6" ht="19.5" customHeight="1">
      <c r="A164" s="39" t="s">
        <v>220</v>
      </c>
      <c r="B164" s="65">
        <v>0</v>
      </c>
      <c r="C164" s="66"/>
      <c r="D164" s="66"/>
      <c r="E164" s="69"/>
      <c r="F164" s="70"/>
    </row>
    <row r="165" spans="1:6" ht="19.5" customHeight="1">
      <c r="A165" s="39" t="s">
        <v>221</v>
      </c>
      <c r="B165" s="65">
        <v>666</v>
      </c>
      <c r="C165" s="66">
        <v>150</v>
      </c>
      <c r="D165" s="66">
        <v>163</v>
      </c>
      <c r="E165" s="69">
        <f>D165/B165</f>
        <v>0.24474474474474475</v>
      </c>
      <c r="F165" s="70">
        <f>D165/C165</f>
        <v>1.0866666666666667</v>
      </c>
    </row>
    <row r="166" spans="1:6" ht="19.5" customHeight="1">
      <c r="A166" s="39" t="s">
        <v>222</v>
      </c>
      <c r="B166" s="65">
        <v>645</v>
      </c>
      <c r="C166" s="66">
        <v>150</v>
      </c>
      <c r="D166" s="66">
        <v>163</v>
      </c>
      <c r="E166" s="69">
        <f>D166/B166</f>
        <v>0.2527131782945736</v>
      </c>
      <c r="F166" s="70">
        <f>D166/C166</f>
        <v>1.0866666666666667</v>
      </c>
    </row>
    <row r="167" spans="1:6" ht="19.5" customHeight="1">
      <c r="A167" s="39" t="s">
        <v>223</v>
      </c>
      <c r="B167" s="65">
        <v>21</v>
      </c>
      <c r="C167" s="66"/>
      <c r="D167" s="66"/>
      <c r="E167" s="69"/>
      <c r="F167" s="70"/>
    </row>
    <row r="168" spans="1:6" ht="19.5" customHeight="1">
      <c r="A168" s="39" t="s">
        <v>224</v>
      </c>
      <c r="B168" s="65">
        <v>0</v>
      </c>
      <c r="C168" s="66"/>
      <c r="D168" s="66"/>
      <c r="E168" s="69"/>
      <c r="F168" s="70"/>
    </row>
    <row r="169" spans="1:6" ht="19.5" customHeight="1">
      <c r="A169" s="39" t="s">
        <v>225</v>
      </c>
      <c r="B169" s="65">
        <v>25</v>
      </c>
      <c r="C169" s="66"/>
      <c r="D169" s="66">
        <v>25</v>
      </c>
      <c r="E169" s="69">
        <f>D169/B169</f>
        <v>1</v>
      </c>
      <c r="F169" s="70"/>
    </row>
    <row r="170" spans="1:6" ht="19.5" customHeight="1">
      <c r="A170" s="78" t="s">
        <v>226</v>
      </c>
      <c r="B170" s="79">
        <v>0</v>
      </c>
      <c r="C170" s="80"/>
      <c r="D170" s="80"/>
      <c r="E170" s="81"/>
      <c r="F170" s="82"/>
    </row>
    <row r="171" spans="1:6" ht="19.5" customHeight="1">
      <c r="A171" s="39" t="s">
        <v>227</v>
      </c>
      <c r="B171" s="65">
        <v>0</v>
      </c>
      <c r="C171" s="66"/>
      <c r="D171" s="66"/>
      <c r="E171" s="69"/>
      <c r="F171" s="70"/>
    </row>
    <row r="172" spans="1:6" ht="19.5" customHeight="1">
      <c r="A172" s="39" t="s">
        <v>228</v>
      </c>
      <c r="B172" s="65">
        <v>25</v>
      </c>
      <c r="C172" s="66"/>
      <c r="D172" s="66">
        <v>25</v>
      </c>
      <c r="E172" s="69">
        <f>D172/B172</f>
        <v>1</v>
      </c>
      <c r="F172" s="70"/>
    </row>
    <row r="173" spans="1:6" ht="19.5" customHeight="1">
      <c r="A173" s="39" t="s">
        <v>229</v>
      </c>
      <c r="B173" s="65">
        <v>0</v>
      </c>
      <c r="C173" s="66"/>
      <c r="D173" s="66"/>
      <c r="E173" s="69"/>
      <c r="F173" s="70"/>
    </row>
    <row r="174" spans="1:6" ht="19.5" customHeight="1">
      <c r="A174" s="39" t="s">
        <v>230</v>
      </c>
      <c r="B174" s="65">
        <v>1191</v>
      </c>
      <c r="C174" s="66">
        <v>404</v>
      </c>
      <c r="D174" s="66">
        <v>545</v>
      </c>
      <c r="E174" s="69">
        <f>D174/B174</f>
        <v>0.45759865659109994</v>
      </c>
      <c r="F174" s="70">
        <f>D174/C174</f>
        <v>1.349009900990099</v>
      </c>
    </row>
    <row r="175" spans="1:6" ht="19.5" customHeight="1">
      <c r="A175" s="39" t="s">
        <v>231</v>
      </c>
      <c r="B175" s="65">
        <v>1179</v>
      </c>
      <c r="C175" s="66">
        <v>398</v>
      </c>
      <c r="D175" s="66">
        <v>545</v>
      </c>
      <c r="E175" s="69">
        <f>D175/B175</f>
        <v>0.46225614927905007</v>
      </c>
      <c r="F175" s="70">
        <f>D175/C175</f>
        <v>1.3693467336683418</v>
      </c>
    </row>
    <row r="176" spans="1:6" ht="19.5" customHeight="1">
      <c r="A176" s="39" t="s">
        <v>232</v>
      </c>
      <c r="B176" s="65">
        <v>0</v>
      </c>
      <c r="C176" s="66"/>
      <c r="D176" s="66"/>
      <c r="E176" s="69"/>
      <c r="F176" s="70"/>
    </row>
    <row r="177" spans="1:6" ht="19.5" customHeight="1">
      <c r="A177" s="39" t="s">
        <v>233</v>
      </c>
      <c r="B177" s="65">
        <v>0</v>
      </c>
      <c r="C177" s="66"/>
      <c r="D177" s="66"/>
      <c r="E177" s="69"/>
      <c r="F177" s="70"/>
    </row>
    <row r="178" spans="1:6" ht="19.5" customHeight="1">
      <c r="A178" s="39" t="s">
        <v>234</v>
      </c>
      <c r="B178" s="65">
        <v>12</v>
      </c>
      <c r="C178" s="66">
        <v>6</v>
      </c>
      <c r="D178" s="66"/>
      <c r="E178" s="69"/>
      <c r="F178" s="70"/>
    </row>
    <row r="179" spans="1:6" ht="19.5" customHeight="1">
      <c r="A179" s="39" t="s">
        <v>235</v>
      </c>
      <c r="B179" s="65" t="s">
        <v>36</v>
      </c>
      <c r="C179" s="66"/>
      <c r="D179" s="66"/>
      <c r="E179" s="69"/>
      <c r="F179" s="70"/>
    </row>
    <row r="180" spans="1:6" ht="19.5" customHeight="1">
      <c r="A180" s="39" t="s">
        <v>236</v>
      </c>
      <c r="B180" s="65">
        <v>5710</v>
      </c>
      <c r="C180" s="66">
        <v>11019</v>
      </c>
      <c r="D180" s="66">
        <v>618</v>
      </c>
      <c r="E180" s="69">
        <f>D180/B180</f>
        <v>0.10823117338003503</v>
      </c>
      <c r="F180" s="70">
        <f>D180/C180</f>
        <v>0.05608494418731282</v>
      </c>
    </row>
    <row r="181" spans="1:6" ht="19.5" customHeight="1">
      <c r="A181" s="39" t="s">
        <v>237</v>
      </c>
      <c r="B181" s="65">
        <v>739</v>
      </c>
      <c r="C181" s="66">
        <v>10484</v>
      </c>
      <c r="D181" s="66"/>
      <c r="E181" s="69"/>
      <c r="F181" s="70"/>
    </row>
    <row r="182" spans="1:6" ht="19.5" customHeight="1">
      <c r="A182" s="39" t="s">
        <v>238</v>
      </c>
      <c r="B182" s="65">
        <v>0</v>
      </c>
      <c r="C182" s="66"/>
      <c r="D182" s="66"/>
      <c r="E182" s="69"/>
      <c r="F182" s="70"/>
    </row>
    <row r="183" spans="1:6" ht="19.5" customHeight="1">
      <c r="A183" s="39" t="s">
        <v>239</v>
      </c>
      <c r="B183" s="65">
        <v>4971</v>
      </c>
      <c r="C183" s="66">
        <v>535</v>
      </c>
      <c r="D183" s="66">
        <v>618</v>
      </c>
      <c r="E183" s="69">
        <f>D183/B183</f>
        <v>0.12432106216053108</v>
      </c>
      <c r="F183" s="70">
        <f>D183/C183</f>
        <v>1.155140186915888</v>
      </c>
    </row>
    <row r="184" spans="1:6" ht="19.5" customHeight="1">
      <c r="A184" s="39" t="s">
        <v>240</v>
      </c>
      <c r="B184" s="65">
        <v>869</v>
      </c>
      <c r="C184" s="66">
        <v>263</v>
      </c>
      <c r="D184" s="66">
        <v>364</v>
      </c>
      <c r="E184" s="69">
        <f>D184/B184</f>
        <v>0.4188722669735328</v>
      </c>
      <c r="F184" s="70">
        <f>D184/C184</f>
        <v>1.3840304182509506</v>
      </c>
    </row>
    <row r="185" spans="1:6" ht="19.5" customHeight="1">
      <c r="A185" s="39" t="s">
        <v>241</v>
      </c>
      <c r="B185" s="65">
        <v>849</v>
      </c>
      <c r="C185" s="66">
        <v>263</v>
      </c>
      <c r="D185" s="66">
        <v>344</v>
      </c>
      <c r="E185" s="69">
        <f>D185/B185</f>
        <v>0.40518256772673733</v>
      </c>
      <c r="F185" s="70">
        <f>D185/C185</f>
        <v>1.3079847908745248</v>
      </c>
    </row>
    <row r="186" spans="1:6" ht="19.5" customHeight="1">
      <c r="A186" s="39" t="s">
        <v>242</v>
      </c>
      <c r="B186" s="65">
        <v>0</v>
      </c>
      <c r="C186" s="66"/>
      <c r="D186" s="66"/>
      <c r="E186" s="69"/>
      <c r="F186" s="70"/>
    </row>
    <row r="187" spans="1:6" ht="19.5" customHeight="1">
      <c r="A187" s="39" t="s">
        <v>243</v>
      </c>
      <c r="B187" s="65">
        <v>0</v>
      </c>
      <c r="C187" s="66"/>
      <c r="D187" s="66"/>
      <c r="E187" s="69"/>
      <c r="F187" s="70"/>
    </row>
    <row r="188" spans="1:6" ht="19.5" customHeight="1">
      <c r="A188" s="39" t="s">
        <v>244</v>
      </c>
      <c r="B188" s="65">
        <v>20</v>
      </c>
      <c r="C188" s="66"/>
      <c r="D188" s="66">
        <v>20</v>
      </c>
      <c r="E188" s="69">
        <f>D188/B188</f>
        <v>1</v>
      </c>
      <c r="F188" s="70"/>
    </row>
    <row r="189" spans="1:6" ht="19.5" customHeight="1">
      <c r="A189" s="39" t="s">
        <v>245</v>
      </c>
      <c r="B189" s="65">
        <v>0</v>
      </c>
      <c r="C189" s="75"/>
      <c r="D189" s="75"/>
      <c r="E189" s="76"/>
      <c r="F189" s="77"/>
    </row>
    <row r="190" spans="1:6" ht="19.5" customHeight="1">
      <c r="A190" s="39" t="s">
        <v>246</v>
      </c>
      <c r="B190" s="65">
        <v>996</v>
      </c>
      <c r="C190" s="66">
        <v>300</v>
      </c>
      <c r="D190" s="66">
        <v>1222</v>
      </c>
      <c r="E190" s="69">
        <f>D190/B190</f>
        <v>1.2269076305220883</v>
      </c>
      <c r="F190" s="70">
        <f>D190/C190</f>
        <v>4.073333333333333</v>
      </c>
    </row>
    <row r="191" spans="1:6" ht="19.5" customHeight="1">
      <c r="A191" s="39" t="s">
        <v>247</v>
      </c>
      <c r="B191" s="65">
        <v>488</v>
      </c>
      <c r="C191" s="66">
        <v>209</v>
      </c>
      <c r="D191" s="66">
        <v>308</v>
      </c>
      <c r="E191" s="69">
        <f>D191/B191</f>
        <v>0.6311475409836066</v>
      </c>
      <c r="F191" s="70">
        <f>D191/C191</f>
        <v>1.4736842105263157</v>
      </c>
    </row>
    <row r="192" spans="1:6" ht="19.5" customHeight="1">
      <c r="A192" s="39" t="s">
        <v>248</v>
      </c>
      <c r="B192" s="65">
        <v>330</v>
      </c>
      <c r="C192" s="66"/>
      <c r="D192" s="66">
        <v>815</v>
      </c>
      <c r="E192" s="69">
        <f>D192/B192</f>
        <v>2.4696969696969697</v>
      </c>
      <c r="F192" s="70"/>
    </row>
    <row r="193" spans="1:6" ht="19.5" customHeight="1">
      <c r="A193" s="39" t="s">
        <v>249</v>
      </c>
      <c r="B193" s="65">
        <v>0</v>
      </c>
      <c r="C193" s="66"/>
      <c r="D193" s="66"/>
      <c r="E193" s="69"/>
      <c r="F193" s="70"/>
    </row>
    <row r="194" spans="1:6" ht="19.5" customHeight="1">
      <c r="A194" s="39" t="s">
        <v>250</v>
      </c>
      <c r="B194" s="65">
        <v>0</v>
      </c>
      <c r="C194" s="66"/>
      <c r="D194" s="66"/>
      <c r="E194" s="69"/>
      <c r="F194" s="70"/>
    </row>
    <row r="195" spans="1:6" ht="19.5" customHeight="1">
      <c r="A195" s="39" t="s">
        <v>251</v>
      </c>
      <c r="B195" s="65">
        <v>178</v>
      </c>
      <c r="C195" s="66">
        <v>91</v>
      </c>
      <c r="D195" s="66">
        <v>99</v>
      </c>
      <c r="E195" s="69">
        <f>D195/B195</f>
        <v>0.5561797752808989</v>
      </c>
      <c r="F195" s="70">
        <f>D195/C195</f>
        <v>1.0879120879120878</v>
      </c>
    </row>
    <row r="196" spans="1:6" ht="19.5" customHeight="1">
      <c r="A196" s="39" t="s">
        <v>252</v>
      </c>
      <c r="B196" s="65">
        <v>0</v>
      </c>
      <c r="C196" s="66"/>
      <c r="D196" s="66"/>
      <c r="E196" s="69"/>
      <c r="F196" s="70"/>
    </row>
    <row r="197" spans="1:6" ht="19.5" customHeight="1">
      <c r="A197" s="39" t="s">
        <v>253</v>
      </c>
      <c r="B197" s="65">
        <v>0</v>
      </c>
      <c r="C197" s="66"/>
      <c r="D197" s="66"/>
      <c r="E197" s="69"/>
      <c r="F197" s="70"/>
    </row>
    <row r="198" spans="1:6" ht="19.5" customHeight="1">
      <c r="A198" s="39" t="s">
        <v>254</v>
      </c>
      <c r="B198" s="65" t="s">
        <v>36</v>
      </c>
      <c r="C198" s="66"/>
      <c r="D198" s="66"/>
      <c r="E198" s="69"/>
      <c r="F198" s="70"/>
    </row>
    <row r="199" spans="1:6" ht="19.5" customHeight="1">
      <c r="A199" s="39" t="s">
        <v>255</v>
      </c>
      <c r="B199" s="65">
        <v>2000</v>
      </c>
      <c r="C199" s="66"/>
      <c r="D199" s="66"/>
      <c r="E199" s="69"/>
      <c r="F199" s="70"/>
    </row>
    <row r="200" spans="1:6" ht="19.5" customHeight="1">
      <c r="A200" s="39" t="s">
        <v>256</v>
      </c>
      <c r="B200" s="65">
        <v>0</v>
      </c>
      <c r="C200" s="66"/>
      <c r="D200" s="66"/>
      <c r="E200" s="69"/>
      <c r="F200" s="70"/>
    </row>
    <row r="201" spans="1:6" ht="19.5" customHeight="1">
      <c r="A201" s="39" t="s">
        <v>257</v>
      </c>
      <c r="B201" s="65">
        <v>0</v>
      </c>
      <c r="C201" s="66"/>
      <c r="D201" s="66"/>
      <c r="E201" s="69"/>
      <c r="F201" s="70"/>
    </row>
    <row r="202" spans="1:6" ht="19.5" customHeight="1">
      <c r="A202" s="39" t="s">
        <v>258</v>
      </c>
      <c r="B202" s="65">
        <v>1961</v>
      </c>
      <c r="C202" s="66"/>
      <c r="D202" s="66"/>
      <c r="E202" s="69"/>
      <c r="F202" s="70"/>
    </row>
    <row r="203" spans="1:6" ht="19.5" customHeight="1">
      <c r="A203" s="39" t="s">
        <v>259</v>
      </c>
      <c r="B203" s="65">
        <v>1961</v>
      </c>
      <c r="C203" s="66"/>
      <c r="D203" s="66"/>
      <c r="E203" s="69"/>
      <c r="F203" s="70"/>
    </row>
    <row r="204" spans="1:6" ht="19.5" customHeight="1">
      <c r="A204" s="39" t="s">
        <v>260</v>
      </c>
      <c r="B204" s="65">
        <v>14</v>
      </c>
      <c r="C204" s="66"/>
      <c r="D204" s="66"/>
      <c r="E204" s="69"/>
      <c r="F204" s="70"/>
    </row>
    <row r="205" spans="1:6" ht="19.5" customHeight="1">
      <c r="A205" s="39" t="s">
        <v>261</v>
      </c>
      <c r="B205" s="65">
        <v>14</v>
      </c>
      <c r="C205" s="66"/>
      <c r="D205" s="66"/>
      <c r="E205" s="69"/>
      <c r="F205" s="70"/>
    </row>
    <row r="206" spans="1:6" ht="19.5" customHeight="1">
      <c r="A206" s="39" t="s">
        <v>262</v>
      </c>
      <c r="B206" s="65">
        <v>19831</v>
      </c>
      <c r="C206" s="66">
        <v>187</v>
      </c>
      <c r="D206" s="66">
        <v>2327</v>
      </c>
      <c r="E206" s="69">
        <f aca="true" t="shared" si="3" ref="E206:E211">D206/B206</f>
        <v>0.11734153597902275</v>
      </c>
      <c r="F206" s="70">
        <f aca="true" t="shared" si="4" ref="F206:F211">D206/C206</f>
        <v>12.443850267379679</v>
      </c>
    </row>
    <row r="207" spans="1:6" ht="19.5" customHeight="1">
      <c r="A207" s="39" t="s">
        <v>263</v>
      </c>
      <c r="B207" s="65">
        <v>17619</v>
      </c>
      <c r="C207" s="66"/>
      <c r="D207" s="66"/>
      <c r="E207" s="69"/>
      <c r="F207" s="70"/>
    </row>
    <row r="208" spans="1:6" ht="19.5" customHeight="1">
      <c r="A208" s="39" t="s">
        <v>264</v>
      </c>
      <c r="B208" s="65">
        <v>2212</v>
      </c>
      <c r="C208" s="66">
        <v>187</v>
      </c>
      <c r="D208" s="66">
        <v>2327</v>
      </c>
      <c r="E208" s="69">
        <f t="shared" si="3"/>
        <v>1.051989150090416</v>
      </c>
      <c r="F208" s="70">
        <f t="shared" si="4"/>
        <v>12.443850267379679</v>
      </c>
    </row>
    <row r="209" spans="1:6" ht="19.5" customHeight="1">
      <c r="A209" s="39" t="s">
        <v>36</v>
      </c>
      <c r="B209" s="65" t="s">
        <v>36</v>
      </c>
      <c r="C209" s="66"/>
      <c r="D209" s="66"/>
      <c r="E209" s="69"/>
      <c r="F209" s="70"/>
    </row>
    <row r="210" spans="1:6" ht="19.5" customHeight="1">
      <c r="A210" s="39" t="s">
        <v>36</v>
      </c>
      <c r="B210" s="65" t="s">
        <v>36</v>
      </c>
      <c r="C210" s="66"/>
      <c r="D210" s="66"/>
      <c r="E210" s="69"/>
      <c r="F210" s="70"/>
    </row>
    <row r="211" spans="1:6" ht="19.5" customHeight="1">
      <c r="A211" s="83" t="s">
        <v>265</v>
      </c>
      <c r="B211" s="127">
        <v>225431</v>
      </c>
      <c r="C211" s="128">
        <f>SUM(C206,C204,C202,C200,C199,C190,C184,C180,C174,C173,C169,C165,C157,C149,C138,C131,C115,C101,C80,C73,C62,C51,C39,C36,C33,C5)</f>
        <v>127680</v>
      </c>
      <c r="D211" s="128">
        <f>SUM(D206,D204,D202,D200,D199,D190,D184,D180,D174,D173,D169,D165,D157,D149,D138,D131,D115,D101,D80,D73,D62,D51,D39,D36,D33,D5)</f>
        <v>106978</v>
      </c>
      <c r="E211" s="125">
        <f t="shared" si="3"/>
        <v>0.4745487532770559</v>
      </c>
      <c r="F211" s="126">
        <f t="shared" si="4"/>
        <v>0.837860275689223</v>
      </c>
    </row>
    <row r="212" spans="1:6" ht="20.25" customHeight="1">
      <c r="A212" s="159" t="s">
        <v>266</v>
      </c>
      <c r="B212" s="159"/>
      <c r="C212" s="159"/>
      <c r="D212" s="159"/>
      <c r="E212" s="159"/>
      <c r="F212" s="159"/>
    </row>
  </sheetData>
  <sheetProtection/>
  <mergeCells count="3">
    <mergeCell ref="A2:F2"/>
    <mergeCell ref="A3:F3"/>
    <mergeCell ref="A212:F212"/>
  </mergeCells>
  <printOptions/>
  <pageMargins left="0.7479166666666667" right="0.7479166666666667" top="0.9840277777777777" bottom="0.9840277777777777" header="0.5118055555555555" footer="0.5118055555555555"/>
  <pageSetup firstPageNumber="13" useFirstPageNumber="1" fitToHeight="0" fitToWidth="1" horizontalDpi="600" verticalDpi="600" orientation="portrait" paperSize="9" scale="76" r:id="rId1"/>
  <headerFooter alignWithMargins="0">
    <oddFooter>&amp;C&amp;P</oddFooter>
  </headerFooter>
  <rowBreaks count="5" manualBreakCount="5">
    <brk id="45" max="255" man="1"/>
    <brk id="87" max="255" man="1"/>
    <brk id="128" max="255" man="1"/>
    <brk id="170" max="255" man="1"/>
    <brk id="21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workbookViewId="0" topLeftCell="A19">
      <selection activeCell="H12" sqref="H12"/>
    </sheetView>
  </sheetViews>
  <sheetFormatPr defaultColWidth="16.00390625" defaultRowHeight="12.75"/>
  <cols>
    <col min="1" max="1" width="40.8515625" style="0" customWidth="1"/>
    <col min="2" max="6" width="12.140625" style="0" customWidth="1"/>
    <col min="7" max="254" width="9.140625" style="0" customWidth="1"/>
    <col min="255" max="255" width="26.00390625" style="0" customWidth="1"/>
  </cols>
  <sheetData>
    <row r="1" ht="15">
      <c r="A1" s="63" t="s">
        <v>267</v>
      </c>
    </row>
    <row r="2" spans="1:6" ht="49.5" customHeight="1">
      <c r="A2" s="154" t="s">
        <v>6</v>
      </c>
      <c r="B2" s="160"/>
      <c r="C2" s="160"/>
      <c r="D2" s="160"/>
      <c r="E2" s="160"/>
      <c r="F2" s="160"/>
    </row>
    <row r="3" spans="1:6" ht="23.25" customHeight="1">
      <c r="A3" s="105" t="s">
        <v>25</v>
      </c>
      <c r="B3" s="106"/>
      <c r="C3" s="106"/>
      <c r="D3" s="106"/>
      <c r="E3" s="106"/>
      <c r="F3" s="106"/>
    </row>
    <row r="4" spans="1:7" ht="25.5">
      <c r="A4" s="53" t="s">
        <v>26</v>
      </c>
      <c r="B4" s="54" t="s">
        <v>27</v>
      </c>
      <c r="C4" s="64" t="s">
        <v>28</v>
      </c>
      <c r="D4" s="64" t="s">
        <v>29</v>
      </c>
      <c r="E4" s="64" t="s">
        <v>30</v>
      </c>
      <c r="F4" s="38" t="s">
        <v>31</v>
      </c>
      <c r="G4" s="27"/>
    </row>
    <row r="5" spans="1:6" ht="25.5" customHeight="1">
      <c r="A5" s="39" t="s">
        <v>268</v>
      </c>
      <c r="B5" s="55"/>
      <c r="C5" s="12"/>
      <c r="D5" s="12"/>
      <c r="E5" s="12"/>
      <c r="F5" s="116"/>
    </row>
    <row r="6" spans="1:6" ht="25.5" customHeight="1">
      <c r="A6" s="39" t="s">
        <v>269</v>
      </c>
      <c r="B6" s="55"/>
      <c r="C6" s="12"/>
      <c r="D6" s="12"/>
      <c r="E6" s="12"/>
      <c r="F6" s="116"/>
    </row>
    <row r="7" spans="1:6" ht="25.5" customHeight="1">
      <c r="A7" s="39" t="s">
        <v>270</v>
      </c>
      <c r="B7" s="55"/>
      <c r="C7" s="12"/>
      <c r="D7" s="12"/>
      <c r="E7" s="12"/>
      <c r="F7" s="116"/>
    </row>
    <row r="8" spans="1:6" ht="25.5" customHeight="1">
      <c r="A8" s="39" t="s">
        <v>271</v>
      </c>
      <c r="B8" s="55"/>
      <c r="C8" s="12"/>
      <c r="D8" s="12"/>
      <c r="E8" s="12"/>
      <c r="F8" s="116"/>
    </row>
    <row r="9" spans="1:6" ht="25.5" customHeight="1">
      <c r="A9" s="39" t="s">
        <v>272</v>
      </c>
      <c r="B9" s="55"/>
      <c r="C9" s="12"/>
      <c r="D9" s="12"/>
      <c r="E9" s="12"/>
      <c r="F9" s="116"/>
    </row>
    <row r="10" spans="1:6" ht="25.5" customHeight="1">
      <c r="A10" s="39" t="s">
        <v>273</v>
      </c>
      <c r="B10" s="65">
        <v>8</v>
      </c>
      <c r="C10" s="66">
        <v>11</v>
      </c>
      <c r="D10" s="66">
        <v>7</v>
      </c>
      <c r="E10" s="69">
        <f>D10/B10</f>
        <v>0.875</v>
      </c>
      <c r="F10" s="70">
        <f>D10/C10</f>
        <v>0.6363636363636364</v>
      </c>
    </row>
    <row r="11" spans="1:6" ht="25.5" customHeight="1">
      <c r="A11" s="39" t="s">
        <v>274</v>
      </c>
      <c r="B11" s="65">
        <v>800</v>
      </c>
      <c r="C11" s="66">
        <v>799</v>
      </c>
      <c r="D11" s="66">
        <v>485</v>
      </c>
      <c r="E11" s="69">
        <f>D11/B11</f>
        <v>0.60625</v>
      </c>
      <c r="F11" s="70">
        <f>D11/C11</f>
        <v>0.6070087609511889</v>
      </c>
    </row>
    <row r="12" spans="1:6" ht="25.5" customHeight="1">
      <c r="A12" s="39" t="s">
        <v>275</v>
      </c>
      <c r="B12" s="65"/>
      <c r="C12" s="66"/>
      <c r="D12" s="66"/>
      <c r="E12" s="66"/>
      <c r="F12" s="68"/>
    </row>
    <row r="13" spans="1:6" ht="25.5" customHeight="1">
      <c r="A13" s="39" t="s">
        <v>276</v>
      </c>
      <c r="B13" s="65"/>
      <c r="C13" s="66"/>
      <c r="D13" s="66"/>
      <c r="E13" s="66"/>
      <c r="F13" s="68"/>
    </row>
    <row r="14" spans="1:6" ht="25.5" customHeight="1">
      <c r="A14" s="39" t="s">
        <v>277</v>
      </c>
      <c r="B14" s="65"/>
      <c r="C14" s="66"/>
      <c r="D14" s="66"/>
      <c r="E14" s="66"/>
      <c r="F14" s="68"/>
    </row>
    <row r="15" spans="1:6" ht="25.5" customHeight="1">
      <c r="A15" s="39" t="s">
        <v>278</v>
      </c>
      <c r="B15" s="65"/>
      <c r="C15" s="66"/>
      <c r="D15" s="66"/>
      <c r="E15" s="66"/>
      <c r="F15" s="68"/>
    </row>
    <row r="16" spans="1:6" ht="25.5" customHeight="1">
      <c r="A16" s="39" t="s">
        <v>279</v>
      </c>
      <c r="B16" s="65"/>
      <c r="C16" s="66"/>
      <c r="D16" s="66"/>
      <c r="E16" s="66"/>
      <c r="F16" s="68"/>
    </row>
    <row r="17" spans="1:6" ht="25.5" customHeight="1">
      <c r="A17" s="39" t="s">
        <v>280</v>
      </c>
      <c r="B17" s="65"/>
      <c r="C17" s="66"/>
      <c r="D17" s="66"/>
      <c r="E17" s="66"/>
      <c r="F17" s="68"/>
    </row>
    <row r="18" spans="1:6" ht="25.5" customHeight="1">
      <c r="A18" s="39" t="s">
        <v>281</v>
      </c>
      <c r="B18" s="65"/>
      <c r="C18" s="66"/>
      <c r="D18" s="66"/>
      <c r="E18" s="66"/>
      <c r="F18" s="68"/>
    </row>
    <row r="19" spans="1:6" ht="25.5" customHeight="1">
      <c r="A19" s="39" t="s">
        <v>282</v>
      </c>
      <c r="B19" s="65"/>
      <c r="C19" s="66"/>
      <c r="D19" s="66"/>
      <c r="E19" s="66"/>
      <c r="F19" s="68"/>
    </row>
    <row r="20" spans="1:6" ht="25.5" customHeight="1">
      <c r="A20" s="39" t="s">
        <v>283</v>
      </c>
      <c r="B20" s="65"/>
      <c r="C20" s="66"/>
      <c r="D20" s="66"/>
      <c r="E20" s="66"/>
      <c r="F20" s="68"/>
    </row>
    <row r="21" spans="1:6" ht="25.5" customHeight="1">
      <c r="A21" s="39" t="s">
        <v>284</v>
      </c>
      <c r="B21" s="65"/>
      <c r="C21" s="66"/>
      <c r="D21" s="66"/>
      <c r="E21" s="66"/>
      <c r="F21" s="68"/>
    </row>
    <row r="22" spans="1:6" ht="19.5" customHeight="1">
      <c r="A22" s="39" t="s">
        <v>36</v>
      </c>
      <c r="B22" s="65" t="s">
        <v>36</v>
      </c>
      <c r="C22" s="66"/>
      <c r="D22" s="66" t="s">
        <v>36</v>
      </c>
      <c r="E22" s="66"/>
      <c r="F22" s="68"/>
    </row>
    <row r="23" spans="1:6" ht="19.5" customHeight="1">
      <c r="A23" s="39" t="s">
        <v>36</v>
      </c>
      <c r="B23" s="65" t="s">
        <v>36</v>
      </c>
      <c r="C23" s="66"/>
      <c r="D23" s="66" t="s">
        <v>36</v>
      </c>
      <c r="E23" s="66"/>
      <c r="F23" s="68" t="s">
        <v>36</v>
      </c>
    </row>
    <row r="24" spans="1:6" ht="19.5" customHeight="1">
      <c r="A24" s="58" t="s">
        <v>285</v>
      </c>
      <c r="B24" s="92">
        <f>SUM(B5:B21)</f>
        <v>808</v>
      </c>
      <c r="C24" s="93">
        <f>SUM(C5:C21)</f>
        <v>810</v>
      </c>
      <c r="D24" s="93">
        <f>SUM(D5:D21)</f>
        <v>492</v>
      </c>
      <c r="E24" s="125">
        <f>D24/B24</f>
        <v>0.6089108910891089</v>
      </c>
      <c r="F24" s="126">
        <f>D24/C24</f>
        <v>0.6074074074074074</v>
      </c>
    </row>
  </sheetData>
  <sheetProtection/>
  <mergeCells count="2">
    <mergeCell ref="A2:F2"/>
    <mergeCell ref="A3:F3"/>
  </mergeCells>
  <printOptions/>
  <pageMargins left="0.7513888888888889" right="0.7513888888888889" top="1" bottom="1" header="0.5" footer="0.5"/>
  <pageSetup firstPageNumber="18" useFirstPageNumber="1" fitToHeight="1" fitToWidth="1" horizontalDpi="600" verticalDpi="600" orientation="portrait" paperSize="9" scale="86"/>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view="pageBreakPreview" zoomScaleSheetLayoutView="100" workbookViewId="0" topLeftCell="A1">
      <selection activeCell="M34" sqref="M34"/>
    </sheetView>
  </sheetViews>
  <sheetFormatPr defaultColWidth="9.140625" defaultRowHeight="12.75"/>
  <cols>
    <col min="1" max="1" width="58.140625" style="0" customWidth="1"/>
    <col min="5" max="5" width="10.421875" style="0" customWidth="1"/>
    <col min="6" max="6" width="11.00390625" style="0" customWidth="1"/>
  </cols>
  <sheetData>
    <row r="1" ht="15">
      <c r="A1" s="1" t="s">
        <v>286</v>
      </c>
    </row>
    <row r="2" spans="1:6" ht="38.25" customHeight="1">
      <c r="A2" s="154" t="s">
        <v>8</v>
      </c>
      <c r="B2" s="160"/>
      <c r="C2" s="160"/>
      <c r="D2" s="160"/>
      <c r="E2" s="160"/>
      <c r="F2" s="160"/>
    </row>
    <row r="3" spans="1:6" s="115" customFormat="1" ht="18.75" customHeight="1">
      <c r="A3" s="105" t="s">
        <v>25</v>
      </c>
      <c r="B3" s="161"/>
      <c r="C3" s="161"/>
      <c r="D3" s="161"/>
      <c r="E3" s="161"/>
      <c r="F3" s="161"/>
    </row>
    <row r="4" spans="1:6" ht="24.75">
      <c r="A4" s="53" t="s">
        <v>26</v>
      </c>
      <c r="B4" s="54" t="s">
        <v>27</v>
      </c>
      <c r="C4" s="64" t="s">
        <v>28</v>
      </c>
      <c r="D4" s="64" t="s">
        <v>29</v>
      </c>
      <c r="E4" s="64" t="s">
        <v>30</v>
      </c>
      <c r="F4" s="38" t="s">
        <v>31</v>
      </c>
    </row>
    <row r="5" spans="1:6" ht="28.5" customHeight="1">
      <c r="A5" s="39" t="s">
        <v>287</v>
      </c>
      <c r="B5" s="55">
        <v>800</v>
      </c>
      <c r="C5" s="12">
        <v>400</v>
      </c>
      <c r="D5" s="12"/>
      <c r="E5" s="12"/>
      <c r="F5" s="116"/>
    </row>
    <row r="6" spans="1:6" ht="28.5" customHeight="1">
      <c r="A6" s="39" t="s">
        <v>288</v>
      </c>
      <c r="B6" s="55"/>
      <c r="C6" s="12"/>
      <c r="D6" s="12"/>
      <c r="E6" s="12"/>
      <c r="F6" s="116"/>
    </row>
    <row r="7" spans="1:6" ht="28.5" customHeight="1">
      <c r="A7" s="39" t="s">
        <v>289</v>
      </c>
      <c r="B7" s="55">
        <v>800</v>
      </c>
      <c r="C7" s="12">
        <v>400</v>
      </c>
      <c r="D7" s="12"/>
      <c r="E7" s="12"/>
      <c r="F7" s="116"/>
    </row>
    <row r="8" spans="1:6" ht="28.5" customHeight="1">
      <c r="A8" s="39" t="s">
        <v>290</v>
      </c>
      <c r="B8" s="55"/>
      <c r="C8" s="12"/>
      <c r="D8" s="12"/>
      <c r="E8" s="12"/>
      <c r="F8" s="116"/>
    </row>
    <row r="9" spans="1:6" ht="28.5" customHeight="1">
      <c r="A9" s="39" t="s">
        <v>291</v>
      </c>
      <c r="B9" s="55"/>
      <c r="C9" s="12"/>
      <c r="D9" s="12"/>
      <c r="E9" s="12"/>
      <c r="F9" s="116"/>
    </row>
    <row r="10" spans="1:6" ht="28.5" customHeight="1">
      <c r="A10" s="39" t="s">
        <v>292</v>
      </c>
      <c r="B10" s="55"/>
      <c r="C10" s="12"/>
      <c r="D10" s="12"/>
      <c r="E10" s="12"/>
      <c r="F10" s="116"/>
    </row>
    <row r="11" spans="1:6" ht="28.5" customHeight="1">
      <c r="A11" s="39" t="s">
        <v>293</v>
      </c>
      <c r="B11" s="55"/>
      <c r="C11" s="12"/>
      <c r="D11" s="12"/>
      <c r="E11" s="12"/>
      <c r="F11" s="116"/>
    </row>
    <row r="12" spans="1:6" ht="28.5" customHeight="1">
      <c r="A12" s="39" t="s">
        <v>294</v>
      </c>
      <c r="B12" s="55"/>
      <c r="C12" s="12"/>
      <c r="D12" s="12"/>
      <c r="E12" s="12"/>
      <c r="F12" s="116"/>
    </row>
    <row r="13" spans="1:6" ht="28.5" customHeight="1">
      <c r="A13" s="39" t="s">
        <v>295</v>
      </c>
      <c r="B13" s="55"/>
      <c r="C13" s="12"/>
      <c r="D13" s="12"/>
      <c r="E13" s="12"/>
      <c r="F13" s="116"/>
    </row>
    <row r="14" spans="1:6" ht="28.5" customHeight="1">
      <c r="A14" s="39" t="s">
        <v>296</v>
      </c>
      <c r="B14" s="55"/>
      <c r="C14" s="12"/>
      <c r="D14" s="12"/>
      <c r="E14" s="12"/>
      <c r="F14" s="116"/>
    </row>
    <row r="15" spans="1:6" ht="28.5" customHeight="1">
      <c r="A15" s="39" t="s">
        <v>297</v>
      </c>
      <c r="B15" s="55"/>
      <c r="C15" s="12"/>
      <c r="D15" s="12"/>
      <c r="E15" s="12"/>
      <c r="F15" s="116"/>
    </row>
    <row r="16" spans="1:6" ht="28.5" customHeight="1">
      <c r="A16" s="39" t="s">
        <v>298</v>
      </c>
      <c r="B16" s="55">
        <v>3031</v>
      </c>
      <c r="C16" s="12"/>
      <c r="D16" s="12"/>
      <c r="E16" s="12"/>
      <c r="F16" s="116"/>
    </row>
    <row r="17" spans="1:6" ht="28.5" customHeight="1">
      <c r="A17" s="39" t="s">
        <v>299</v>
      </c>
      <c r="B17" s="55">
        <v>2997</v>
      </c>
      <c r="C17" s="12"/>
      <c r="D17" s="12"/>
      <c r="E17" s="12"/>
      <c r="F17" s="116"/>
    </row>
    <row r="18" spans="1:6" ht="28.5" customHeight="1">
      <c r="A18" s="39" t="s">
        <v>300</v>
      </c>
      <c r="B18" s="55"/>
      <c r="C18" s="12"/>
      <c r="D18" s="12"/>
      <c r="E18" s="12"/>
      <c r="F18" s="116"/>
    </row>
    <row r="19" spans="1:6" ht="28.5" customHeight="1">
      <c r="A19" s="39" t="s">
        <v>301</v>
      </c>
      <c r="B19" s="55">
        <v>34</v>
      </c>
      <c r="C19" s="12"/>
      <c r="D19" s="12"/>
      <c r="E19" s="12"/>
      <c r="F19" s="116"/>
    </row>
    <row r="20" spans="1:6" ht="28.5" customHeight="1">
      <c r="A20" s="39" t="s">
        <v>302</v>
      </c>
      <c r="B20" s="55"/>
      <c r="C20" s="12"/>
      <c r="D20" s="12"/>
      <c r="E20" s="12"/>
      <c r="F20" s="116"/>
    </row>
    <row r="21" spans="1:6" ht="28.5" customHeight="1">
      <c r="A21" s="39" t="s">
        <v>303</v>
      </c>
      <c r="B21" s="55"/>
      <c r="C21" s="12"/>
      <c r="D21" s="12"/>
      <c r="E21" s="12"/>
      <c r="F21" s="116"/>
    </row>
    <row r="22" spans="1:6" ht="28.5" customHeight="1">
      <c r="A22" s="39" t="s">
        <v>304</v>
      </c>
      <c r="B22" s="55"/>
      <c r="C22" s="12"/>
      <c r="D22" s="12"/>
      <c r="E22" s="12"/>
      <c r="F22" s="116"/>
    </row>
    <row r="23" spans="1:6" ht="28.5" customHeight="1">
      <c r="A23" s="39" t="s">
        <v>305</v>
      </c>
      <c r="B23" s="55"/>
      <c r="C23" s="12"/>
      <c r="D23" s="12"/>
      <c r="E23" s="12"/>
      <c r="F23" s="116"/>
    </row>
    <row r="24" spans="1:6" ht="28.5" customHeight="1">
      <c r="A24" s="39" t="s">
        <v>306</v>
      </c>
      <c r="B24" s="55"/>
      <c r="C24" s="12"/>
      <c r="D24" s="12"/>
      <c r="E24" s="12"/>
      <c r="F24" s="116"/>
    </row>
    <row r="25" spans="1:6" ht="28.5" customHeight="1">
      <c r="A25" s="39" t="s">
        <v>307</v>
      </c>
      <c r="B25" s="55"/>
      <c r="C25" s="12"/>
      <c r="D25" s="12"/>
      <c r="E25" s="12"/>
      <c r="F25" s="116"/>
    </row>
    <row r="26" spans="1:6" ht="28.5" customHeight="1">
      <c r="A26" s="39" t="s">
        <v>308</v>
      </c>
      <c r="B26" s="55"/>
      <c r="C26" s="12"/>
      <c r="D26" s="12"/>
      <c r="E26" s="12"/>
      <c r="F26" s="116"/>
    </row>
    <row r="27" spans="1:6" ht="28.5" customHeight="1">
      <c r="A27" s="39" t="s">
        <v>309</v>
      </c>
      <c r="B27" s="55"/>
      <c r="C27" s="12"/>
      <c r="D27" s="12"/>
      <c r="E27" s="12"/>
      <c r="F27" s="116"/>
    </row>
    <row r="28" spans="1:6" ht="28.5" customHeight="1">
      <c r="A28" s="39" t="s">
        <v>310</v>
      </c>
      <c r="B28" s="55"/>
      <c r="C28" s="12"/>
      <c r="D28" s="12"/>
      <c r="E28" s="12"/>
      <c r="F28" s="116"/>
    </row>
    <row r="29" spans="1:6" ht="28.5" customHeight="1">
      <c r="A29" s="39" t="s">
        <v>311</v>
      </c>
      <c r="B29" s="55"/>
      <c r="C29" s="12"/>
      <c r="D29" s="12"/>
      <c r="E29" s="12"/>
      <c r="F29" s="116"/>
    </row>
    <row r="30" spans="1:6" ht="28.5" customHeight="1">
      <c r="A30" s="39" t="s">
        <v>312</v>
      </c>
      <c r="B30" s="55"/>
      <c r="C30" s="12"/>
      <c r="D30" s="12"/>
      <c r="E30" s="12"/>
      <c r="F30" s="116"/>
    </row>
    <row r="31" spans="1:6" ht="28.5" customHeight="1">
      <c r="A31" s="39" t="s">
        <v>313</v>
      </c>
      <c r="B31" s="55"/>
      <c r="C31" s="117"/>
      <c r="D31" s="117"/>
      <c r="E31" s="117"/>
      <c r="F31" s="118"/>
    </row>
    <row r="32" spans="1:6" ht="28.5" customHeight="1">
      <c r="A32" s="78" t="s">
        <v>314</v>
      </c>
      <c r="B32" s="119">
        <v>1000</v>
      </c>
      <c r="C32" s="120">
        <v>400</v>
      </c>
      <c r="D32" s="120">
        <v>1000</v>
      </c>
      <c r="E32" s="121">
        <f>D32/B32</f>
        <v>1</v>
      </c>
      <c r="F32" s="122">
        <f>D32/C32</f>
        <v>2.5</v>
      </c>
    </row>
    <row r="33" spans="1:6" ht="28.5" customHeight="1">
      <c r="A33" s="39" t="s">
        <v>315</v>
      </c>
      <c r="B33" s="55"/>
      <c r="C33" s="12"/>
      <c r="D33" s="12"/>
      <c r="E33" s="12"/>
      <c r="F33" s="116"/>
    </row>
    <row r="34" spans="1:6" ht="28.5" customHeight="1">
      <c r="A34" s="39" t="s">
        <v>316</v>
      </c>
      <c r="B34" s="55"/>
      <c r="C34" s="12"/>
      <c r="D34" s="12"/>
      <c r="E34" s="12"/>
      <c r="F34" s="116"/>
    </row>
    <row r="35" spans="1:6" ht="28.5" customHeight="1">
      <c r="A35" s="39" t="s">
        <v>317</v>
      </c>
      <c r="B35" s="55"/>
      <c r="C35" s="12"/>
      <c r="D35" s="12"/>
      <c r="E35" s="12"/>
      <c r="F35" s="116"/>
    </row>
    <row r="36" spans="1:6" ht="28.5" customHeight="1">
      <c r="A36" s="39" t="s">
        <v>318</v>
      </c>
      <c r="B36" s="55"/>
      <c r="C36" s="12"/>
      <c r="D36" s="12"/>
      <c r="E36" s="12"/>
      <c r="F36" s="116"/>
    </row>
    <row r="37" spans="1:6" ht="28.5" customHeight="1">
      <c r="A37" s="39" t="s">
        <v>319</v>
      </c>
      <c r="B37" s="55"/>
      <c r="C37" s="12"/>
      <c r="D37" s="12"/>
      <c r="E37" s="12"/>
      <c r="F37" s="116"/>
    </row>
    <row r="38" spans="1:6" ht="28.5" customHeight="1">
      <c r="A38" s="39" t="s">
        <v>320</v>
      </c>
      <c r="B38" s="55">
        <v>1000</v>
      </c>
      <c r="C38" s="12">
        <v>400</v>
      </c>
      <c r="D38" s="12">
        <v>1000</v>
      </c>
      <c r="E38" s="56">
        <f>D38/B38</f>
        <v>1</v>
      </c>
      <c r="F38" s="57">
        <f>D38/C38</f>
        <v>2.5</v>
      </c>
    </row>
    <row r="39" spans="1:6" ht="28.5" customHeight="1">
      <c r="A39" s="39" t="s">
        <v>321</v>
      </c>
      <c r="B39" s="55"/>
      <c r="C39" s="12"/>
      <c r="D39" s="12"/>
      <c r="E39" s="12"/>
      <c r="F39" s="116"/>
    </row>
    <row r="40" spans="1:6" ht="28.5" customHeight="1">
      <c r="A40" s="39" t="s">
        <v>322</v>
      </c>
      <c r="B40" s="55"/>
      <c r="C40" s="12"/>
      <c r="D40" s="12"/>
      <c r="E40" s="12"/>
      <c r="F40" s="116"/>
    </row>
    <row r="41" spans="1:6" ht="28.5" customHeight="1">
      <c r="A41" s="39" t="s">
        <v>323</v>
      </c>
      <c r="B41" s="55"/>
      <c r="C41" s="12"/>
      <c r="D41" s="12"/>
      <c r="E41" s="12"/>
      <c r="F41" s="116"/>
    </row>
    <row r="42" spans="1:6" ht="28.5" customHeight="1">
      <c r="A42" s="39" t="s">
        <v>324</v>
      </c>
      <c r="B42" s="55"/>
      <c r="C42" s="12"/>
      <c r="D42" s="12"/>
      <c r="E42" s="12"/>
      <c r="F42" s="116"/>
    </row>
    <row r="43" spans="1:6" ht="28.5" customHeight="1">
      <c r="A43" s="39" t="s">
        <v>325</v>
      </c>
      <c r="B43" s="55"/>
      <c r="C43" s="12"/>
      <c r="D43" s="12"/>
      <c r="E43" s="12"/>
      <c r="F43" s="116"/>
    </row>
    <row r="44" spans="1:6" ht="28.5" customHeight="1">
      <c r="A44" s="39" t="s">
        <v>326</v>
      </c>
      <c r="B44" s="55"/>
      <c r="C44" s="12"/>
      <c r="D44" s="12"/>
      <c r="E44" s="12"/>
      <c r="F44" s="116"/>
    </row>
    <row r="45" spans="1:6" ht="28.5" customHeight="1">
      <c r="A45" s="39" t="s">
        <v>327</v>
      </c>
      <c r="B45" s="55">
        <v>754</v>
      </c>
      <c r="C45" s="12">
        <v>87</v>
      </c>
      <c r="D45" s="12">
        <v>409</v>
      </c>
      <c r="E45" s="56">
        <f>D45/B45</f>
        <v>0.5424403183023873</v>
      </c>
      <c r="F45" s="57">
        <f>D45/C45</f>
        <v>4.7011494252873565</v>
      </c>
    </row>
    <row r="46" spans="1:6" ht="28.5" customHeight="1">
      <c r="A46" s="39" t="s">
        <v>328</v>
      </c>
      <c r="B46" s="55">
        <v>86</v>
      </c>
      <c r="C46" s="12">
        <v>87</v>
      </c>
      <c r="D46" s="12"/>
      <c r="E46" s="12"/>
      <c r="F46" s="116"/>
    </row>
    <row r="47" spans="1:6" ht="28.5" customHeight="1">
      <c r="A47" s="39" t="s">
        <v>329</v>
      </c>
      <c r="B47" s="55"/>
      <c r="C47" s="12"/>
      <c r="D47" s="12"/>
      <c r="E47" s="12"/>
      <c r="F47" s="116"/>
    </row>
    <row r="48" spans="1:6" ht="28.5" customHeight="1">
      <c r="A48" s="39" t="s">
        <v>330</v>
      </c>
      <c r="B48" s="55">
        <v>668</v>
      </c>
      <c r="C48" s="12"/>
      <c r="D48" s="12">
        <v>409</v>
      </c>
      <c r="E48" s="56">
        <f>D48/B48</f>
        <v>0.6122754491017964</v>
      </c>
      <c r="F48" s="57"/>
    </row>
    <row r="49" spans="1:6" ht="28.5" customHeight="1">
      <c r="A49" s="39" t="s">
        <v>331</v>
      </c>
      <c r="B49" s="55"/>
      <c r="C49" s="12"/>
      <c r="D49" s="12"/>
      <c r="E49" s="12"/>
      <c r="F49" s="116"/>
    </row>
    <row r="50" spans="1:6" ht="28.5" customHeight="1">
      <c r="A50" s="39" t="s">
        <v>332</v>
      </c>
      <c r="B50" s="55"/>
      <c r="C50" s="12"/>
      <c r="D50" s="12"/>
      <c r="E50" s="12"/>
      <c r="F50" s="116"/>
    </row>
    <row r="51" spans="1:6" ht="28.5" customHeight="1">
      <c r="A51" s="39" t="s">
        <v>36</v>
      </c>
      <c r="B51" s="55" t="s">
        <v>36</v>
      </c>
      <c r="C51" s="12"/>
      <c r="D51" s="12" t="s">
        <v>36</v>
      </c>
      <c r="E51" s="12"/>
      <c r="F51" s="116" t="s">
        <v>36</v>
      </c>
    </row>
    <row r="52" spans="1:6" ht="28.5" customHeight="1">
      <c r="A52" s="58" t="s">
        <v>333</v>
      </c>
      <c r="B52" s="59">
        <f>SUM(B5,B9,B13,B16,B26,B32,B43,B45,B49:B50)</f>
        <v>5585</v>
      </c>
      <c r="C52" s="60">
        <f>SUM(C5,C9,C13,C16,C26,C32,C43,C45,C49:C50)</f>
        <v>887</v>
      </c>
      <c r="D52" s="60">
        <f>SUM(D5,D9,D13,D16,D26,D32,D43,D45,D49:D50)</f>
        <v>1409</v>
      </c>
      <c r="E52" s="123">
        <f>D52/B52</f>
        <v>0.25228290062667863</v>
      </c>
      <c r="F52" s="124">
        <f>D52/C52</f>
        <v>1.588500563697858</v>
      </c>
    </row>
  </sheetData>
  <sheetProtection/>
  <mergeCells count="2">
    <mergeCell ref="A2:F2"/>
    <mergeCell ref="A3:F3"/>
  </mergeCells>
  <printOptions/>
  <pageMargins left="0.7006944444444444" right="0.7006944444444444" top="0.7513888888888889" bottom="0.7513888888888889" header="0.2986111111111111" footer="0.2986111111111111"/>
  <pageSetup firstPageNumber="19" useFirstPageNumber="1" fitToHeight="0" fitToWidth="1" horizontalDpi="600" verticalDpi="600" orientation="portrait" paperSize="9" scale="83"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workbookViewId="0" topLeftCell="A6">
      <selection activeCell="C5" sqref="C5:G23"/>
    </sheetView>
  </sheetViews>
  <sheetFormatPr defaultColWidth="2.8515625" defaultRowHeight="14.25" customHeight="1"/>
  <cols>
    <col min="1" max="1" width="16.57421875" style="28" customWidth="1"/>
    <col min="2" max="2" width="19.28125" style="28" customWidth="1"/>
    <col min="3" max="7" width="13.140625" style="28" customWidth="1"/>
    <col min="8" max="255" width="9.140625" style="28" customWidth="1"/>
    <col min="256" max="16384" width="2.8515625" style="28" customWidth="1"/>
  </cols>
  <sheetData>
    <row r="1" ht="14.25" customHeight="1">
      <c r="A1" s="29" t="s">
        <v>334</v>
      </c>
    </row>
    <row r="2" spans="1:7" ht="38.25" customHeight="1">
      <c r="A2" s="162" t="s">
        <v>10</v>
      </c>
      <c r="B2" s="163"/>
      <c r="C2" s="162"/>
      <c r="D2" s="162"/>
      <c r="E2" s="163"/>
      <c r="F2" s="162"/>
      <c r="G2" s="162"/>
    </row>
    <row r="3" spans="1:7" ht="20.25" customHeight="1">
      <c r="A3" s="96"/>
      <c r="B3" s="97"/>
      <c r="C3" s="96"/>
      <c r="D3" s="96"/>
      <c r="E3" s="97"/>
      <c r="F3" s="164"/>
      <c r="G3" s="164"/>
    </row>
    <row r="4" spans="1:7" ht="21.75" customHeight="1">
      <c r="A4" s="30"/>
      <c r="B4" s="31"/>
      <c r="C4" s="31"/>
      <c r="D4" s="165"/>
      <c r="E4" s="165"/>
      <c r="F4" s="33"/>
      <c r="G4" s="98" t="s">
        <v>335</v>
      </c>
    </row>
    <row r="5" spans="1:7" ht="30.75" customHeight="1">
      <c r="A5" s="166" t="s">
        <v>336</v>
      </c>
      <c r="B5" s="167"/>
      <c r="C5" s="99" t="s">
        <v>337</v>
      </c>
      <c r="D5" s="100" t="s">
        <v>28</v>
      </c>
      <c r="E5" s="100" t="s">
        <v>29</v>
      </c>
      <c r="F5" s="64" t="s">
        <v>30</v>
      </c>
      <c r="G5" s="38" t="s">
        <v>31</v>
      </c>
    </row>
    <row r="6" spans="1:7" ht="30.75" customHeight="1">
      <c r="A6" s="168" t="s">
        <v>338</v>
      </c>
      <c r="B6" s="169"/>
      <c r="C6" s="101">
        <v>95573.115282</v>
      </c>
      <c r="D6" s="102">
        <v>47407.486256000004</v>
      </c>
      <c r="E6" s="102">
        <v>95573.115282</v>
      </c>
      <c r="F6" s="103">
        <f>E6/C6</f>
        <v>1</v>
      </c>
      <c r="G6" s="104">
        <f>E6/D6</f>
        <v>2.015992047456514</v>
      </c>
    </row>
    <row r="7" spans="1:7" ht="30.75" customHeight="1">
      <c r="A7" s="170" t="s">
        <v>339</v>
      </c>
      <c r="B7" s="171"/>
      <c r="C7" s="107">
        <v>80901.607043</v>
      </c>
      <c r="D7" s="108">
        <v>33793.01561</v>
      </c>
      <c r="E7" s="108">
        <v>56499.586623</v>
      </c>
      <c r="F7" s="109">
        <f>E7/C7</f>
        <v>0.6983740952509129</v>
      </c>
      <c r="G7" s="110">
        <f aca="true" t="shared" si="0" ref="G7:G23">E7/D7</f>
        <v>1.671930888768645</v>
      </c>
    </row>
    <row r="8" spans="1:7" ht="30.75" customHeight="1">
      <c r="A8" s="170" t="s">
        <v>340</v>
      </c>
      <c r="B8" s="171"/>
      <c r="C8" s="107">
        <v>40170.110701</v>
      </c>
      <c r="D8" s="108">
        <v>4096.460632</v>
      </c>
      <c r="E8" s="108">
        <v>23239.943502000002</v>
      </c>
      <c r="F8" s="109">
        <f>E8/C8</f>
        <v>0.5785381990849596</v>
      </c>
      <c r="G8" s="110">
        <f t="shared" si="0"/>
        <v>5.673176331894504</v>
      </c>
    </row>
    <row r="9" spans="1:7" ht="30.75" customHeight="1">
      <c r="A9" s="170" t="s">
        <v>341</v>
      </c>
      <c r="B9" s="171"/>
      <c r="C9" s="107">
        <v>865.334833</v>
      </c>
      <c r="D9" s="108">
        <v>389.53879700000005</v>
      </c>
      <c r="E9" s="108">
        <v>532.243121</v>
      </c>
      <c r="F9" s="109">
        <f>E9/C9</f>
        <v>0.6150718781939984</v>
      </c>
      <c r="G9" s="110">
        <f t="shared" si="0"/>
        <v>1.3663417484959781</v>
      </c>
    </row>
    <row r="10" spans="1:7" ht="30.75" customHeight="1">
      <c r="A10" s="170" t="s">
        <v>342</v>
      </c>
      <c r="B10" s="171"/>
      <c r="C10" s="107">
        <v>32557.376</v>
      </c>
      <c r="D10" s="108">
        <v>29361</v>
      </c>
      <c r="E10" s="108">
        <v>28186.2</v>
      </c>
      <c r="F10" s="109">
        <f>E10/C10</f>
        <v>0.8657393028234217</v>
      </c>
      <c r="G10" s="110">
        <f t="shared" si="0"/>
        <v>0.9599877388372331</v>
      </c>
    </row>
    <row r="11" spans="1:7" ht="30.75" customHeight="1">
      <c r="A11" s="170" t="s">
        <v>343</v>
      </c>
      <c r="B11" s="171"/>
      <c r="C11" s="107"/>
      <c r="D11" s="108"/>
      <c r="E11" s="108"/>
      <c r="F11" s="109"/>
      <c r="G11" s="110"/>
    </row>
    <row r="12" spans="1:7" ht="30.75" customHeight="1">
      <c r="A12" s="170" t="s">
        <v>344</v>
      </c>
      <c r="B12" s="171"/>
      <c r="C12" s="107"/>
      <c r="D12" s="108"/>
      <c r="E12" s="108"/>
      <c r="F12" s="109"/>
      <c r="G12" s="110"/>
    </row>
    <row r="13" spans="1:7" ht="30.75" customHeight="1">
      <c r="A13" s="170" t="s">
        <v>345</v>
      </c>
      <c r="B13" s="171"/>
      <c r="C13" s="107">
        <v>16.785509</v>
      </c>
      <c r="D13" s="108"/>
      <c r="E13" s="108"/>
      <c r="F13" s="109"/>
      <c r="G13" s="110"/>
    </row>
    <row r="14" spans="1:7" ht="30.75" customHeight="1">
      <c r="A14" s="170" t="s">
        <v>346</v>
      </c>
      <c r="B14" s="171"/>
      <c r="C14" s="107"/>
      <c r="D14" s="108"/>
      <c r="E14" s="108"/>
      <c r="F14" s="109"/>
      <c r="G14" s="110"/>
    </row>
    <row r="15" spans="1:7" ht="30.75" customHeight="1">
      <c r="A15" s="170" t="s">
        <v>347</v>
      </c>
      <c r="B15" s="171"/>
      <c r="C15" s="107"/>
      <c r="D15" s="108"/>
      <c r="E15" s="108"/>
      <c r="F15" s="109"/>
      <c r="G15" s="110"/>
    </row>
    <row r="16" spans="1:7" ht="30.75" customHeight="1">
      <c r="A16" s="170" t="s">
        <v>348</v>
      </c>
      <c r="B16" s="171"/>
      <c r="C16" s="107">
        <v>75496.01605</v>
      </c>
      <c r="D16" s="108">
        <v>25452.189249000003</v>
      </c>
      <c r="E16" s="108">
        <v>52828.934083</v>
      </c>
      <c r="F16" s="109">
        <f>E16/C16</f>
        <v>0.6997579057418355</v>
      </c>
      <c r="G16" s="110">
        <f t="shared" si="0"/>
        <v>2.0756145401156645</v>
      </c>
    </row>
    <row r="17" spans="1:7" ht="30.75" customHeight="1">
      <c r="A17" s="170" t="s">
        <v>349</v>
      </c>
      <c r="B17" s="171"/>
      <c r="C17" s="107"/>
      <c r="D17" s="108">
        <v>25452.189249000003</v>
      </c>
      <c r="E17" s="108">
        <v>49803.934083</v>
      </c>
      <c r="F17" s="109"/>
      <c r="G17" s="110">
        <f t="shared" si="0"/>
        <v>1.9567642529986593</v>
      </c>
    </row>
    <row r="18" spans="1:7" ht="30.75" customHeight="1">
      <c r="A18" s="170" t="s">
        <v>350</v>
      </c>
      <c r="B18" s="171"/>
      <c r="C18" s="107"/>
      <c r="D18" s="108"/>
      <c r="E18" s="108"/>
      <c r="F18" s="109"/>
      <c r="G18" s="110"/>
    </row>
    <row r="19" spans="1:7" ht="30.75" customHeight="1">
      <c r="A19" s="170" t="s">
        <v>351</v>
      </c>
      <c r="B19" s="171"/>
      <c r="C19" s="107">
        <v>12.258384</v>
      </c>
      <c r="D19" s="108"/>
      <c r="E19" s="108"/>
      <c r="F19" s="109"/>
      <c r="G19" s="110"/>
    </row>
    <row r="20" spans="1:7" ht="30.75" customHeight="1">
      <c r="A20" s="170" t="s">
        <v>352</v>
      </c>
      <c r="B20" s="171"/>
      <c r="C20" s="107"/>
      <c r="D20" s="108"/>
      <c r="E20" s="108"/>
      <c r="F20" s="109"/>
      <c r="G20" s="110"/>
    </row>
    <row r="21" spans="1:7" ht="30.75" customHeight="1">
      <c r="A21" s="170" t="s">
        <v>353</v>
      </c>
      <c r="B21" s="171"/>
      <c r="C21" s="107"/>
      <c r="D21" s="108"/>
      <c r="E21" s="108"/>
      <c r="F21" s="109"/>
      <c r="G21" s="110"/>
    </row>
    <row r="22" spans="1:7" ht="30.75" customHeight="1">
      <c r="A22" s="170" t="s">
        <v>354</v>
      </c>
      <c r="B22" s="171"/>
      <c r="C22" s="107">
        <v>5405.590993</v>
      </c>
      <c r="D22" s="108">
        <v>37561.525938</v>
      </c>
      <c r="E22" s="108">
        <v>3670.65254</v>
      </c>
      <c r="F22" s="109">
        <f>E22/C22</f>
        <v>0.6790474056866922</v>
      </c>
      <c r="G22" s="110">
        <f t="shared" si="0"/>
        <v>0.09772373321730517</v>
      </c>
    </row>
    <row r="23" spans="1:7" ht="30.75" customHeight="1">
      <c r="A23" s="172" t="s">
        <v>355</v>
      </c>
      <c r="B23" s="173"/>
      <c r="C23" s="111">
        <v>100978.706275</v>
      </c>
      <c r="D23" s="112">
        <v>84969.01219400001</v>
      </c>
      <c r="E23" s="112">
        <v>99243.76782200001</v>
      </c>
      <c r="F23" s="113">
        <f>E23/C23</f>
        <v>0.9828187692534389</v>
      </c>
      <c r="G23" s="114">
        <f t="shared" si="0"/>
        <v>1.1679995478281904</v>
      </c>
    </row>
    <row r="24" spans="1:7" ht="25.5" customHeight="1">
      <c r="A24" s="50"/>
      <c r="B24" s="51"/>
      <c r="C24" s="51"/>
      <c r="D24" s="51"/>
      <c r="E24" s="51"/>
      <c r="F24" s="51"/>
      <c r="G24" s="52"/>
    </row>
  </sheetData>
  <sheetProtection/>
  <mergeCells count="22">
    <mergeCell ref="A22:B22"/>
    <mergeCell ref="A23:B23"/>
    <mergeCell ref="A18:B18"/>
    <mergeCell ref="A19:B19"/>
    <mergeCell ref="A20:B20"/>
    <mergeCell ref="A21:B21"/>
    <mergeCell ref="A14:B14"/>
    <mergeCell ref="A15:B15"/>
    <mergeCell ref="A16:B16"/>
    <mergeCell ref="A17:B17"/>
    <mergeCell ref="A10:B10"/>
    <mergeCell ref="A11:B11"/>
    <mergeCell ref="A12:B12"/>
    <mergeCell ref="A13:B13"/>
    <mergeCell ref="A6:B6"/>
    <mergeCell ref="A7:B7"/>
    <mergeCell ref="A8:B8"/>
    <mergeCell ref="A9:B9"/>
    <mergeCell ref="A2:G2"/>
    <mergeCell ref="F3:G3"/>
    <mergeCell ref="D4:E4"/>
    <mergeCell ref="A5:B5"/>
  </mergeCells>
  <printOptions/>
  <pageMargins left="0.7479166666666667" right="0.7479166666666667" top="0.9840277777777777" bottom="0.9840277777777777" header="0.5118055555555555" footer="0.5118055555555555"/>
  <pageSetup errors="blank" firstPageNumber="21" useFirstPageNumber="1" fitToHeight="0" fitToWidth="1" horizontalDpi="600" verticalDpi="600" orientation="portrait" paperSize="9" scale="86"/>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tabSelected="1" workbookViewId="0" topLeftCell="A1">
      <selection activeCell="E12" sqref="E12"/>
    </sheetView>
  </sheetViews>
  <sheetFormatPr defaultColWidth="9.140625" defaultRowHeight="12.75"/>
  <cols>
    <col min="1" max="1" width="35.140625" style="0" customWidth="1"/>
    <col min="2" max="6" width="13.140625" style="0" customWidth="1"/>
  </cols>
  <sheetData>
    <row r="1" ht="15">
      <c r="A1" s="63" t="s">
        <v>356</v>
      </c>
    </row>
    <row r="2" spans="1:6" ht="49.5" customHeight="1">
      <c r="A2" s="154" t="s">
        <v>12</v>
      </c>
      <c r="B2" s="155"/>
      <c r="C2" s="155"/>
      <c r="D2" s="155"/>
      <c r="E2" s="155"/>
      <c r="F2" s="155"/>
    </row>
    <row r="3" spans="1:6" ht="18.75" customHeight="1">
      <c r="A3" s="157" t="s">
        <v>25</v>
      </c>
      <c r="B3" s="158"/>
      <c r="C3" s="158"/>
      <c r="D3" s="158"/>
      <c r="E3" s="158"/>
      <c r="F3" s="158"/>
    </row>
    <row r="4" spans="1:7" ht="25.5">
      <c r="A4" s="86" t="s">
        <v>26</v>
      </c>
      <c r="B4" s="54" t="s">
        <v>27</v>
      </c>
      <c r="C4" s="64" t="s">
        <v>28</v>
      </c>
      <c r="D4" s="64" t="s">
        <v>29</v>
      </c>
      <c r="E4" s="64" t="s">
        <v>30</v>
      </c>
      <c r="F4" s="38" t="s">
        <v>31</v>
      </c>
      <c r="G4" s="27"/>
    </row>
    <row r="5" spans="1:6" ht="19.5" customHeight="1">
      <c r="A5" s="87" t="s">
        <v>32</v>
      </c>
      <c r="B5" s="88">
        <v>46565</v>
      </c>
      <c r="C5" s="89">
        <v>19429</v>
      </c>
      <c r="D5" s="89">
        <v>20660</v>
      </c>
      <c r="E5" s="90">
        <f>D5/B5</f>
        <v>0.44368087619456675</v>
      </c>
      <c r="F5" s="91">
        <f>D5/C5</f>
        <v>1.0633588964949303</v>
      </c>
    </row>
    <row r="6" spans="1:6" ht="19.5" customHeight="1">
      <c r="A6" s="39" t="s">
        <v>33</v>
      </c>
      <c r="B6" s="65">
        <v>27740</v>
      </c>
      <c r="C6" s="66">
        <v>9174</v>
      </c>
      <c r="D6" s="66">
        <v>10700</v>
      </c>
      <c r="E6" s="90">
        <f aca="true" t="shared" si="0" ref="E6:E33">D6/B6</f>
        <v>0.3857245854361932</v>
      </c>
      <c r="F6" s="91">
        <f aca="true" t="shared" si="1" ref="F6:F33">D6/C6</f>
        <v>1.1663396555482886</v>
      </c>
    </row>
    <row r="7" spans="1:6" ht="19.5" customHeight="1">
      <c r="A7" s="39" t="s">
        <v>34</v>
      </c>
      <c r="B7" s="65">
        <v>3790</v>
      </c>
      <c r="C7" s="66">
        <v>2449</v>
      </c>
      <c r="D7" s="66">
        <v>2206</v>
      </c>
      <c r="E7" s="90">
        <f t="shared" si="0"/>
        <v>0.5820580474934037</v>
      </c>
      <c r="F7" s="91">
        <f t="shared" si="1"/>
        <v>0.9007758268681094</v>
      </c>
    </row>
    <row r="8" spans="1:6" ht="19.5" customHeight="1">
      <c r="A8" s="39" t="s">
        <v>35</v>
      </c>
      <c r="B8" s="65" t="s">
        <v>36</v>
      </c>
      <c r="C8" s="66"/>
      <c r="D8" s="66"/>
      <c r="E8" s="90"/>
      <c r="F8" s="91"/>
    </row>
    <row r="9" spans="1:6" ht="19.5" customHeight="1">
      <c r="A9" s="39" t="s">
        <v>37</v>
      </c>
      <c r="B9" s="65">
        <v>1326</v>
      </c>
      <c r="C9" s="66">
        <v>1140</v>
      </c>
      <c r="D9" s="66">
        <v>540</v>
      </c>
      <c r="E9" s="90">
        <f t="shared" si="0"/>
        <v>0.4072398190045249</v>
      </c>
      <c r="F9" s="91">
        <f t="shared" si="1"/>
        <v>0.47368421052631576</v>
      </c>
    </row>
    <row r="10" spans="1:6" ht="19.5" customHeight="1">
      <c r="A10" s="39" t="s">
        <v>38</v>
      </c>
      <c r="B10" s="65">
        <v>1786</v>
      </c>
      <c r="C10" s="66">
        <v>785</v>
      </c>
      <c r="D10" s="66">
        <v>753</v>
      </c>
      <c r="E10" s="90">
        <f t="shared" si="0"/>
        <v>0.4216125419932811</v>
      </c>
      <c r="F10" s="91">
        <f t="shared" si="1"/>
        <v>0.9592356687898089</v>
      </c>
    </row>
    <row r="11" spans="1:6" ht="19.5" customHeight="1">
      <c r="A11" s="39" t="s">
        <v>39</v>
      </c>
      <c r="B11" s="65">
        <v>3757</v>
      </c>
      <c r="C11" s="66">
        <v>1710</v>
      </c>
      <c r="D11" s="66">
        <v>1842</v>
      </c>
      <c r="E11" s="90">
        <f t="shared" si="0"/>
        <v>0.4902848017034868</v>
      </c>
      <c r="F11" s="91">
        <f t="shared" si="1"/>
        <v>1.0771929824561404</v>
      </c>
    </row>
    <row r="12" spans="1:6" ht="19.5" customHeight="1">
      <c r="A12" s="39" t="s">
        <v>40</v>
      </c>
      <c r="B12" s="65">
        <v>1699</v>
      </c>
      <c r="C12" s="66">
        <v>802</v>
      </c>
      <c r="D12" s="66">
        <v>713</v>
      </c>
      <c r="E12" s="90">
        <f t="shared" si="0"/>
        <v>0.41965862271924664</v>
      </c>
      <c r="F12" s="91">
        <f t="shared" si="1"/>
        <v>0.8890274314214464</v>
      </c>
    </row>
    <row r="13" spans="1:6" ht="19.5" customHeight="1">
      <c r="A13" s="39" t="s">
        <v>41</v>
      </c>
      <c r="B13" s="65">
        <v>680</v>
      </c>
      <c r="C13" s="66">
        <v>327</v>
      </c>
      <c r="D13" s="66">
        <v>326</v>
      </c>
      <c r="E13" s="90">
        <f t="shared" si="0"/>
        <v>0.47941176470588237</v>
      </c>
      <c r="F13" s="91">
        <f t="shared" si="1"/>
        <v>0.9969418960244648</v>
      </c>
    </row>
    <row r="14" spans="1:6" ht="19.5" customHeight="1">
      <c r="A14" s="39" t="s">
        <v>42</v>
      </c>
      <c r="B14" s="65">
        <v>953</v>
      </c>
      <c r="C14" s="66">
        <v>324</v>
      </c>
      <c r="D14" s="66">
        <v>364</v>
      </c>
      <c r="E14" s="90">
        <f t="shared" si="0"/>
        <v>0.38195173137460653</v>
      </c>
      <c r="F14" s="91">
        <f t="shared" si="1"/>
        <v>1.123456790123457</v>
      </c>
    </row>
    <row r="15" spans="1:6" ht="19.5" customHeight="1">
      <c r="A15" s="39" t="s">
        <v>43</v>
      </c>
      <c r="B15" s="65">
        <v>718</v>
      </c>
      <c r="C15" s="66">
        <v>491</v>
      </c>
      <c r="D15" s="66">
        <v>605</v>
      </c>
      <c r="E15" s="90">
        <f t="shared" si="0"/>
        <v>0.8426183844011143</v>
      </c>
      <c r="F15" s="91">
        <f t="shared" si="1"/>
        <v>1.2321792260692463</v>
      </c>
    </row>
    <row r="16" spans="1:6" ht="19.5" customHeight="1">
      <c r="A16" s="39" t="s">
        <v>44</v>
      </c>
      <c r="B16" s="65">
        <v>2240</v>
      </c>
      <c r="C16" s="66">
        <v>1407</v>
      </c>
      <c r="D16" s="66">
        <v>1592</v>
      </c>
      <c r="E16" s="90">
        <f t="shared" si="0"/>
        <v>0.7107142857142857</v>
      </c>
      <c r="F16" s="91">
        <f t="shared" si="1"/>
        <v>1.1314854299928927</v>
      </c>
    </row>
    <row r="17" spans="1:6" ht="19.5" customHeight="1">
      <c r="A17" s="39" t="s">
        <v>45</v>
      </c>
      <c r="B17" s="65">
        <v>216</v>
      </c>
      <c r="C17" s="66">
        <v>17</v>
      </c>
      <c r="D17" s="66">
        <v>20</v>
      </c>
      <c r="E17" s="90">
        <f t="shared" si="0"/>
        <v>0.09259259259259259</v>
      </c>
      <c r="F17" s="91">
        <f t="shared" si="1"/>
        <v>1.1764705882352942</v>
      </c>
    </row>
    <row r="18" spans="1:6" ht="19.5" customHeight="1">
      <c r="A18" s="39" t="s">
        <v>46</v>
      </c>
      <c r="B18" s="65">
        <v>1542</v>
      </c>
      <c r="C18" s="66">
        <v>713</v>
      </c>
      <c r="D18" s="66">
        <v>914</v>
      </c>
      <c r="E18" s="90">
        <f t="shared" si="0"/>
        <v>0.5927367055771725</v>
      </c>
      <c r="F18" s="91">
        <f t="shared" si="1"/>
        <v>1.2819074333800842</v>
      </c>
    </row>
    <row r="19" spans="1:6" ht="19.5" customHeight="1">
      <c r="A19" s="39" t="s">
        <v>47</v>
      </c>
      <c r="B19" s="65"/>
      <c r="C19" s="66"/>
      <c r="D19" s="66"/>
      <c r="E19" s="90"/>
      <c r="F19" s="91"/>
    </row>
    <row r="20" spans="1:6" ht="19.5" customHeight="1">
      <c r="A20" s="39" t="s">
        <v>48</v>
      </c>
      <c r="B20" s="65">
        <v>118</v>
      </c>
      <c r="C20" s="66">
        <v>33</v>
      </c>
      <c r="D20" s="66">
        <v>84</v>
      </c>
      <c r="E20" s="90">
        <f t="shared" si="0"/>
        <v>0.711864406779661</v>
      </c>
      <c r="F20" s="91">
        <f t="shared" si="1"/>
        <v>2.5454545454545454</v>
      </c>
    </row>
    <row r="21" spans="1:6" ht="19.5" customHeight="1">
      <c r="A21" s="39" t="s">
        <v>49</v>
      </c>
      <c r="B21" s="65" t="s">
        <v>36</v>
      </c>
      <c r="C21" s="66">
        <v>57</v>
      </c>
      <c r="D21" s="66">
        <v>1</v>
      </c>
      <c r="E21" s="90"/>
      <c r="F21" s="91">
        <f t="shared" si="1"/>
        <v>0.017543859649122806</v>
      </c>
    </row>
    <row r="22" spans="1:6" ht="19.5" customHeight="1">
      <c r="A22" s="87" t="s">
        <v>50</v>
      </c>
      <c r="B22" s="88">
        <v>53345</v>
      </c>
      <c r="C22" s="89">
        <v>20442</v>
      </c>
      <c r="D22" s="89">
        <v>21295</v>
      </c>
      <c r="E22" s="90">
        <f t="shared" si="0"/>
        <v>0.3991939263286156</v>
      </c>
      <c r="F22" s="91">
        <f t="shared" si="1"/>
        <v>1.041727815282262</v>
      </c>
    </row>
    <row r="23" spans="1:6" ht="19.5" customHeight="1">
      <c r="A23" s="39" t="s">
        <v>51</v>
      </c>
      <c r="B23" s="65">
        <v>9945</v>
      </c>
      <c r="C23" s="66">
        <v>2566</v>
      </c>
      <c r="D23" s="66">
        <v>2767</v>
      </c>
      <c r="E23" s="90">
        <f t="shared" si="0"/>
        <v>0.2782302664655606</v>
      </c>
      <c r="F23" s="91">
        <f t="shared" si="1"/>
        <v>1.0783320342946219</v>
      </c>
    </row>
    <row r="24" spans="1:6" ht="19.5" customHeight="1">
      <c r="A24" s="39" t="s">
        <v>52</v>
      </c>
      <c r="B24" s="65">
        <v>6298</v>
      </c>
      <c r="C24" s="66">
        <v>1661</v>
      </c>
      <c r="D24" s="66">
        <v>2933</v>
      </c>
      <c r="E24" s="90">
        <f t="shared" si="0"/>
        <v>0.46570339790409654</v>
      </c>
      <c r="F24" s="91">
        <f t="shared" si="1"/>
        <v>1.76580373269115</v>
      </c>
    </row>
    <row r="25" spans="1:6" ht="19.5" customHeight="1">
      <c r="A25" s="39" t="s">
        <v>53</v>
      </c>
      <c r="B25" s="65">
        <v>5599</v>
      </c>
      <c r="C25" s="66">
        <v>2523</v>
      </c>
      <c r="D25" s="66">
        <v>2353</v>
      </c>
      <c r="E25" s="90">
        <f t="shared" si="0"/>
        <v>0.42025361671727096</v>
      </c>
      <c r="F25" s="91">
        <f t="shared" si="1"/>
        <v>0.9326198969480777</v>
      </c>
    </row>
    <row r="26" spans="1:6" ht="19.5" customHeight="1">
      <c r="A26" s="39" t="s">
        <v>54</v>
      </c>
      <c r="B26" s="65">
        <v>6363</v>
      </c>
      <c r="C26" s="66">
        <v>3182</v>
      </c>
      <c r="D26" s="66">
        <v>3399</v>
      </c>
      <c r="E26" s="90">
        <f t="shared" si="0"/>
        <v>0.5341819896275342</v>
      </c>
      <c r="F26" s="91">
        <f t="shared" si="1"/>
        <v>1.068196103079824</v>
      </c>
    </row>
    <row r="27" spans="1:6" ht="19.5" customHeight="1">
      <c r="A27" s="39" t="s">
        <v>55</v>
      </c>
      <c r="B27" s="65">
        <v>13565</v>
      </c>
      <c r="C27" s="66">
        <v>2678</v>
      </c>
      <c r="D27" s="66">
        <v>3024</v>
      </c>
      <c r="E27" s="90">
        <f t="shared" si="0"/>
        <v>0.2229266494655363</v>
      </c>
      <c r="F27" s="91">
        <f t="shared" si="1"/>
        <v>1.1292008961911875</v>
      </c>
    </row>
    <row r="28" spans="1:6" ht="19.5" customHeight="1">
      <c r="A28" s="39" t="s">
        <v>56</v>
      </c>
      <c r="B28" s="65" t="s">
        <v>36</v>
      </c>
      <c r="C28" s="66"/>
      <c r="D28" s="66"/>
      <c r="E28" s="90"/>
      <c r="F28" s="91"/>
    </row>
    <row r="29" spans="1:6" ht="19.5" customHeight="1">
      <c r="A29" s="39" t="s">
        <v>57</v>
      </c>
      <c r="B29" s="65">
        <v>9868</v>
      </c>
      <c r="C29" s="66">
        <v>6856</v>
      </c>
      <c r="D29" s="66">
        <v>6403</v>
      </c>
      <c r="E29" s="90">
        <f t="shared" si="0"/>
        <v>0.6488650182407782</v>
      </c>
      <c r="F29" s="91">
        <f t="shared" si="1"/>
        <v>0.933926487747958</v>
      </c>
    </row>
    <row r="30" spans="1:6" ht="19.5" customHeight="1">
      <c r="A30" s="39" t="s">
        <v>58</v>
      </c>
      <c r="B30" s="65">
        <v>1707</v>
      </c>
      <c r="C30" s="66">
        <v>976</v>
      </c>
      <c r="D30" s="66">
        <v>416</v>
      </c>
      <c r="E30" s="90">
        <f t="shared" si="0"/>
        <v>0.24370240187463385</v>
      </c>
      <c r="F30" s="91">
        <f t="shared" si="1"/>
        <v>0.4262295081967213</v>
      </c>
    </row>
    <row r="31" spans="1:6" ht="19.5" customHeight="1">
      <c r="A31" s="87" t="s">
        <v>36</v>
      </c>
      <c r="B31" s="88" t="s">
        <v>36</v>
      </c>
      <c r="C31" s="89"/>
      <c r="D31" s="89"/>
      <c r="E31" s="90"/>
      <c r="F31" s="91"/>
    </row>
    <row r="32" spans="1:6" ht="19.5" customHeight="1">
      <c r="A32" s="87" t="s">
        <v>36</v>
      </c>
      <c r="B32" s="88" t="s">
        <v>36</v>
      </c>
      <c r="C32" s="89"/>
      <c r="D32" s="89"/>
      <c r="E32" s="90"/>
      <c r="F32" s="91"/>
    </row>
    <row r="33" spans="1:6" ht="19.5" customHeight="1">
      <c r="A33" s="58" t="s">
        <v>59</v>
      </c>
      <c r="B33" s="92">
        <f>SUM(B22,B5)</f>
        <v>99910</v>
      </c>
      <c r="C33" s="93">
        <f>SUM(C22,C5)</f>
        <v>39871</v>
      </c>
      <c r="D33" s="93">
        <f>SUM(D22,D5)</f>
        <v>41955</v>
      </c>
      <c r="E33" s="94">
        <f t="shared" si="0"/>
        <v>0.41992793514162746</v>
      </c>
      <c r="F33" s="95">
        <f t="shared" si="1"/>
        <v>1.0522685661257556</v>
      </c>
    </row>
  </sheetData>
  <sheetProtection/>
  <mergeCells count="2">
    <mergeCell ref="A2:F2"/>
    <mergeCell ref="A3:F3"/>
  </mergeCells>
  <printOptions/>
  <pageMargins left="0.7513888888888889" right="0.7513888888888889" top="1" bottom="1" header="0.5" footer="0.5"/>
  <pageSetup firstPageNumber="22" useFirstPageNumber="1" fitToHeight="1" fitToWidth="1" horizontalDpi="600" verticalDpi="600" orientation="portrait" paperSize="9" scale="87"/>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12"/>
  <sheetViews>
    <sheetView showZeros="0" view="pageBreakPreview" zoomScale="60" workbookViewId="0" topLeftCell="A1">
      <selection activeCell="B4" sqref="B4:F210"/>
    </sheetView>
  </sheetViews>
  <sheetFormatPr defaultColWidth="9.140625" defaultRowHeight="12.75"/>
  <cols>
    <col min="1" max="1" width="32.00390625" style="0" customWidth="1"/>
    <col min="2" max="4" width="14.00390625" style="0" customWidth="1"/>
    <col min="5" max="5" width="15.421875" style="0" customWidth="1"/>
    <col min="6" max="6" width="14.00390625" style="0" customWidth="1"/>
    <col min="8" max="8" width="11.140625" style="0" hidden="1" customWidth="1"/>
  </cols>
  <sheetData>
    <row r="1" ht="15">
      <c r="A1" s="63" t="s">
        <v>357</v>
      </c>
    </row>
    <row r="2" spans="1:6" ht="49.5" customHeight="1">
      <c r="A2" s="154" t="s">
        <v>14</v>
      </c>
      <c r="B2" s="174"/>
      <c r="C2" s="174"/>
      <c r="D2" s="174"/>
      <c r="E2" s="174"/>
      <c r="F2" s="174"/>
    </row>
    <row r="3" spans="1:6" ht="18.75" customHeight="1">
      <c r="A3" s="105" t="s">
        <v>25</v>
      </c>
      <c r="B3" s="106"/>
      <c r="C3" s="106"/>
      <c r="D3" s="106"/>
      <c r="E3" s="106"/>
      <c r="F3" s="106"/>
    </row>
    <row r="4" spans="1:7" ht="25.5">
      <c r="A4" s="53" t="s">
        <v>26</v>
      </c>
      <c r="B4" s="54" t="s">
        <v>27</v>
      </c>
      <c r="C4" s="64" t="s">
        <v>28</v>
      </c>
      <c r="D4" s="64" t="s">
        <v>29</v>
      </c>
      <c r="E4" s="64" t="s">
        <v>30</v>
      </c>
      <c r="F4" s="38" t="s">
        <v>31</v>
      </c>
      <c r="G4" s="27"/>
    </row>
    <row r="5" spans="1:8" ht="19.5" customHeight="1">
      <c r="A5" s="39" t="s">
        <v>358</v>
      </c>
      <c r="B5" s="65">
        <v>211320</v>
      </c>
      <c r="C5" s="66">
        <v>127479</v>
      </c>
      <c r="D5" s="66">
        <v>137625</v>
      </c>
      <c r="E5" s="69">
        <f>D5/B5</f>
        <v>0.6512634866553095</v>
      </c>
      <c r="F5" s="70">
        <f>D5/C5</f>
        <v>1.0795895794601464</v>
      </c>
      <c r="H5" s="74">
        <f>D5-C5</f>
        <v>10146</v>
      </c>
    </row>
    <row r="6" spans="1:6" ht="19.5" customHeight="1">
      <c r="A6" s="39" t="s">
        <v>359</v>
      </c>
      <c r="B6" s="65">
        <v>5963</v>
      </c>
      <c r="C6" s="66">
        <v>2842</v>
      </c>
      <c r="D6" s="66">
        <v>2898</v>
      </c>
      <c r="E6" s="69">
        <f aca="true" t="shared" si="0" ref="E6:E69">D6/B6</f>
        <v>0.4859969813852088</v>
      </c>
      <c r="F6" s="70">
        <f aca="true" t="shared" si="1" ref="F6:F69">D6/C6</f>
        <v>1.019704433497537</v>
      </c>
    </row>
    <row r="7" spans="1:6" ht="19.5" customHeight="1">
      <c r="A7" s="39" t="s">
        <v>360</v>
      </c>
      <c r="B7" s="65">
        <v>5000</v>
      </c>
      <c r="C7" s="66">
        <v>2283</v>
      </c>
      <c r="D7" s="66">
        <v>2496</v>
      </c>
      <c r="E7" s="69">
        <f t="shared" si="0"/>
        <v>0.4992</v>
      </c>
      <c r="F7" s="70">
        <f t="shared" si="1"/>
        <v>1.0932982917214191</v>
      </c>
    </row>
    <row r="8" spans="1:6" ht="19.5" customHeight="1">
      <c r="A8" s="39" t="s">
        <v>361</v>
      </c>
      <c r="B8" s="65">
        <v>90797</v>
      </c>
      <c r="C8" s="66">
        <v>45578</v>
      </c>
      <c r="D8" s="66">
        <v>62246</v>
      </c>
      <c r="E8" s="69">
        <f t="shared" si="0"/>
        <v>0.6855512847340771</v>
      </c>
      <c r="F8" s="70">
        <f t="shared" si="1"/>
        <v>1.3657027513273947</v>
      </c>
    </row>
    <row r="9" spans="1:6" ht="19.5" customHeight="1">
      <c r="A9" s="39" t="s">
        <v>362</v>
      </c>
      <c r="B9" s="65">
        <v>4387</v>
      </c>
      <c r="C9" s="66">
        <v>2559</v>
      </c>
      <c r="D9" s="66">
        <v>2704</v>
      </c>
      <c r="E9" s="69">
        <f t="shared" si="0"/>
        <v>0.6163665374971506</v>
      </c>
      <c r="F9" s="70">
        <f t="shared" si="1"/>
        <v>1.0566627588901916</v>
      </c>
    </row>
    <row r="10" spans="1:6" ht="19.5" customHeight="1">
      <c r="A10" s="39" t="s">
        <v>363</v>
      </c>
      <c r="B10" s="65">
        <v>2206</v>
      </c>
      <c r="C10" s="66">
        <v>1024</v>
      </c>
      <c r="D10" s="66">
        <v>1312</v>
      </c>
      <c r="E10" s="69">
        <f t="shared" si="0"/>
        <v>0.5947416137805984</v>
      </c>
      <c r="F10" s="70">
        <f t="shared" si="1"/>
        <v>1.28125</v>
      </c>
    </row>
    <row r="11" spans="1:6" ht="19.5" customHeight="1">
      <c r="A11" s="39" t="s">
        <v>364</v>
      </c>
      <c r="B11" s="65">
        <v>6380</v>
      </c>
      <c r="C11" s="66">
        <v>2636</v>
      </c>
      <c r="D11" s="66">
        <v>3072</v>
      </c>
      <c r="E11" s="69">
        <f t="shared" si="0"/>
        <v>0.48150470219435737</v>
      </c>
      <c r="F11" s="70">
        <f t="shared" si="1"/>
        <v>1.165402124430956</v>
      </c>
    </row>
    <row r="12" spans="1:6" ht="19.5" customHeight="1">
      <c r="A12" s="39" t="s">
        <v>365</v>
      </c>
      <c r="B12" s="65">
        <v>1354</v>
      </c>
      <c r="C12" s="66">
        <v>449</v>
      </c>
      <c r="D12" s="66">
        <v>629</v>
      </c>
      <c r="E12" s="69">
        <f t="shared" si="0"/>
        <v>0.46454948301329396</v>
      </c>
      <c r="F12" s="70">
        <f t="shared" si="1"/>
        <v>1.400890868596882</v>
      </c>
    </row>
    <row r="13" spans="1:6" ht="19.5" customHeight="1">
      <c r="A13" s="39" t="s">
        <v>366</v>
      </c>
      <c r="B13" s="65">
        <v>3240</v>
      </c>
      <c r="C13" s="66">
        <v>1344</v>
      </c>
      <c r="D13" s="66">
        <v>1850</v>
      </c>
      <c r="E13" s="69">
        <f t="shared" si="0"/>
        <v>0.5709876543209876</v>
      </c>
      <c r="F13" s="70">
        <f t="shared" si="1"/>
        <v>1.3764880952380953</v>
      </c>
    </row>
    <row r="14" spans="1:6" ht="19.5" customHeight="1">
      <c r="A14" s="39" t="s">
        <v>367</v>
      </c>
      <c r="B14" s="65">
        <v>0</v>
      </c>
      <c r="C14" s="66"/>
      <c r="D14" s="66"/>
      <c r="E14" s="69"/>
      <c r="F14" s="70"/>
    </row>
    <row r="15" spans="1:6" ht="22.5" customHeight="1">
      <c r="A15" s="39" t="s">
        <v>368</v>
      </c>
      <c r="B15" s="65">
        <v>3022</v>
      </c>
      <c r="C15" s="66">
        <v>1771</v>
      </c>
      <c r="D15" s="66">
        <v>2234</v>
      </c>
      <c r="E15" s="69">
        <f t="shared" si="0"/>
        <v>0.7392455327597618</v>
      </c>
      <c r="F15" s="70">
        <f t="shared" si="1"/>
        <v>1.261434217955957</v>
      </c>
    </row>
    <row r="16" spans="1:6" ht="22.5" customHeight="1">
      <c r="A16" s="39" t="s">
        <v>369</v>
      </c>
      <c r="B16" s="65">
        <v>6635</v>
      </c>
      <c r="C16" s="66">
        <v>3118</v>
      </c>
      <c r="D16" s="66">
        <v>4663</v>
      </c>
      <c r="E16" s="69">
        <f t="shared" si="0"/>
        <v>0.7027882441597588</v>
      </c>
      <c r="F16" s="70">
        <f t="shared" si="1"/>
        <v>1.4955099422706863</v>
      </c>
    </row>
    <row r="17" spans="1:6" ht="19.5" customHeight="1">
      <c r="A17" s="39" t="s">
        <v>370</v>
      </c>
      <c r="B17" s="65">
        <v>2233</v>
      </c>
      <c r="C17" s="66">
        <v>1313</v>
      </c>
      <c r="D17" s="66">
        <v>1521</v>
      </c>
      <c r="E17" s="69">
        <f t="shared" si="0"/>
        <v>0.6811464397671294</v>
      </c>
      <c r="F17" s="70">
        <f t="shared" si="1"/>
        <v>1.1584158415841583</v>
      </c>
    </row>
    <row r="18" spans="1:6" ht="19.5" customHeight="1">
      <c r="A18" s="39" t="s">
        <v>371</v>
      </c>
      <c r="B18" s="65">
        <v>0</v>
      </c>
      <c r="C18" s="66"/>
      <c r="D18" s="66">
        <v>35</v>
      </c>
      <c r="E18" s="69"/>
      <c r="F18" s="70"/>
    </row>
    <row r="19" spans="1:6" ht="19.5" customHeight="1">
      <c r="A19" s="39" t="s">
        <v>372</v>
      </c>
      <c r="B19" s="65">
        <v>2075</v>
      </c>
      <c r="C19" s="66">
        <v>897</v>
      </c>
      <c r="D19" s="66">
        <v>2539</v>
      </c>
      <c r="E19" s="69">
        <f t="shared" si="0"/>
        <v>1.2236144578313253</v>
      </c>
      <c r="F19" s="70">
        <f t="shared" si="1"/>
        <v>2.830546265328874</v>
      </c>
    </row>
    <row r="20" spans="1:6" ht="19.5" customHeight="1">
      <c r="A20" s="39" t="s">
        <v>373</v>
      </c>
      <c r="B20" s="65">
        <v>0</v>
      </c>
      <c r="C20" s="66"/>
      <c r="D20" s="66"/>
      <c r="E20" s="69"/>
      <c r="F20" s="70"/>
    </row>
    <row r="21" spans="1:6" ht="19.5" customHeight="1">
      <c r="A21" s="39" t="s">
        <v>374</v>
      </c>
      <c r="B21" s="65">
        <v>1314</v>
      </c>
      <c r="C21" s="66">
        <v>671</v>
      </c>
      <c r="D21" s="66">
        <v>710</v>
      </c>
      <c r="E21" s="69">
        <f t="shared" si="0"/>
        <v>0.5403348554033486</v>
      </c>
      <c r="F21" s="70">
        <f t="shared" si="1"/>
        <v>1.0581222056631894</v>
      </c>
    </row>
    <row r="22" spans="1:6" ht="19.5" customHeight="1">
      <c r="A22" s="39" t="s">
        <v>375</v>
      </c>
      <c r="B22" s="65">
        <v>144</v>
      </c>
      <c r="C22" s="66">
        <v>75</v>
      </c>
      <c r="D22" s="66">
        <v>68</v>
      </c>
      <c r="E22" s="69">
        <f t="shared" si="0"/>
        <v>0.4722222222222222</v>
      </c>
      <c r="F22" s="70">
        <f t="shared" si="1"/>
        <v>0.9066666666666666</v>
      </c>
    </row>
    <row r="23" spans="1:6" ht="19.5" customHeight="1">
      <c r="A23" s="39" t="s">
        <v>376</v>
      </c>
      <c r="B23" s="65">
        <v>3633</v>
      </c>
      <c r="C23" s="66">
        <v>1819</v>
      </c>
      <c r="D23" s="66">
        <v>1969</v>
      </c>
      <c r="E23" s="69">
        <f t="shared" si="0"/>
        <v>0.5419763281034957</v>
      </c>
      <c r="F23" s="70">
        <f t="shared" si="1"/>
        <v>1.0824628916987356</v>
      </c>
    </row>
    <row r="24" spans="1:6" ht="19.5" customHeight="1">
      <c r="A24" s="39" t="s">
        <v>377</v>
      </c>
      <c r="B24" s="65">
        <v>9254</v>
      </c>
      <c r="C24" s="66">
        <v>4863</v>
      </c>
      <c r="D24" s="66">
        <v>5654</v>
      </c>
      <c r="E24" s="69">
        <f t="shared" si="0"/>
        <v>0.6109790360925006</v>
      </c>
      <c r="F24" s="70">
        <f t="shared" si="1"/>
        <v>1.1626567962163274</v>
      </c>
    </row>
    <row r="25" spans="1:6" ht="19.5" customHeight="1">
      <c r="A25" s="39" t="s">
        <v>378</v>
      </c>
      <c r="B25" s="65">
        <v>5492</v>
      </c>
      <c r="C25" s="66">
        <v>1730</v>
      </c>
      <c r="D25" s="66">
        <v>2266</v>
      </c>
      <c r="E25" s="69">
        <f t="shared" si="0"/>
        <v>0.4126001456664239</v>
      </c>
      <c r="F25" s="70">
        <f t="shared" si="1"/>
        <v>1.3098265895953758</v>
      </c>
    </row>
    <row r="26" spans="1:6" ht="19.5" customHeight="1">
      <c r="A26" s="39" t="s">
        <v>379</v>
      </c>
      <c r="B26" s="65">
        <v>3071</v>
      </c>
      <c r="C26" s="66">
        <v>1377</v>
      </c>
      <c r="D26" s="66">
        <v>1434</v>
      </c>
      <c r="E26" s="69">
        <f t="shared" si="0"/>
        <v>0.4669488765874308</v>
      </c>
      <c r="F26" s="70">
        <f t="shared" si="1"/>
        <v>1.0413943355119826</v>
      </c>
    </row>
    <row r="27" spans="1:6" ht="19.5" customHeight="1">
      <c r="A27" s="39" t="s">
        <v>380</v>
      </c>
      <c r="B27" s="65">
        <v>7861</v>
      </c>
      <c r="C27" s="66">
        <v>12056</v>
      </c>
      <c r="D27" s="66">
        <v>6258</v>
      </c>
      <c r="E27" s="69">
        <f t="shared" si="0"/>
        <v>0.7960819234194123</v>
      </c>
      <c r="F27" s="70">
        <f t="shared" si="1"/>
        <v>0.5190776376907764</v>
      </c>
    </row>
    <row r="28" spans="1:6" ht="19.5" customHeight="1">
      <c r="A28" s="39" t="s">
        <v>381</v>
      </c>
      <c r="B28" s="65">
        <v>0</v>
      </c>
      <c r="C28" s="66"/>
      <c r="D28" s="66"/>
      <c r="E28" s="69"/>
      <c r="F28" s="70"/>
    </row>
    <row r="29" spans="1:6" ht="19.5" customHeight="1">
      <c r="A29" s="39" t="s">
        <v>382</v>
      </c>
      <c r="B29" s="65">
        <v>1691</v>
      </c>
      <c r="C29" s="66">
        <v>1608</v>
      </c>
      <c r="D29" s="66">
        <v>910</v>
      </c>
      <c r="E29" s="69">
        <f t="shared" si="0"/>
        <v>0.5381431105854524</v>
      </c>
      <c r="F29" s="70">
        <f t="shared" si="1"/>
        <v>0.5659203980099502</v>
      </c>
    </row>
    <row r="30" spans="1:6" ht="19.5" customHeight="1">
      <c r="A30" s="39" t="s">
        <v>383</v>
      </c>
      <c r="B30" s="65">
        <v>0</v>
      </c>
      <c r="C30" s="66"/>
      <c r="D30" s="66">
        <v>16</v>
      </c>
      <c r="E30" s="69"/>
      <c r="F30" s="70"/>
    </row>
    <row r="31" spans="1:6" ht="19.5" customHeight="1">
      <c r="A31" s="39" t="s">
        <v>384</v>
      </c>
      <c r="B31" s="65">
        <v>9344</v>
      </c>
      <c r="C31" s="66">
        <v>5685</v>
      </c>
      <c r="D31" s="66">
        <v>5774</v>
      </c>
      <c r="E31" s="69">
        <f t="shared" si="0"/>
        <v>0.6179366438356164</v>
      </c>
      <c r="F31" s="70">
        <f t="shared" si="1"/>
        <v>1.015655233069481</v>
      </c>
    </row>
    <row r="32" spans="1:6" ht="19.5" customHeight="1">
      <c r="A32" s="39" t="s">
        <v>385</v>
      </c>
      <c r="B32" s="65">
        <v>36224</v>
      </c>
      <c r="C32" s="66">
        <v>31781</v>
      </c>
      <c r="D32" s="66">
        <v>24367</v>
      </c>
      <c r="E32" s="69">
        <f t="shared" si="0"/>
        <v>0.672675574204947</v>
      </c>
      <c r="F32" s="70">
        <f t="shared" si="1"/>
        <v>0.7667159623674522</v>
      </c>
    </row>
    <row r="33" spans="1:6" ht="19.5" customHeight="1">
      <c r="A33" s="39" t="s">
        <v>386</v>
      </c>
      <c r="B33" s="65">
        <v>0</v>
      </c>
      <c r="C33" s="66"/>
      <c r="D33" s="66"/>
      <c r="E33" s="69"/>
      <c r="F33" s="70"/>
    </row>
    <row r="34" spans="1:6" ht="19.5" customHeight="1">
      <c r="A34" s="39" t="s">
        <v>387</v>
      </c>
      <c r="B34" s="65" t="s">
        <v>36</v>
      </c>
      <c r="C34" s="66"/>
      <c r="D34" s="66"/>
      <c r="E34" s="69"/>
      <c r="F34" s="70"/>
    </row>
    <row r="35" spans="1:6" ht="19.5" customHeight="1">
      <c r="A35" s="39" t="s">
        <v>388</v>
      </c>
      <c r="B35" s="65" t="s">
        <v>36</v>
      </c>
      <c r="C35" s="75"/>
      <c r="D35" s="75"/>
      <c r="E35" s="76"/>
      <c r="F35" s="77"/>
    </row>
    <row r="36" spans="1:6" ht="19.5" customHeight="1">
      <c r="A36" s="39" t="s">
        <v>389</v>
      </c>
      <c r="B36" s="65">
        <v>1940</v>
      </c>
      <c r="C36" s="66">
        <v>179</v>
      </c>
      <c r="D36" s="66">
        <v>330</v>
      </c>
      <c r="E36" s="69">
        <f t="shared" si="0"/>
        <v>0.17010309278350516</v>
      </c>
      <c r="F36" s="70">
        <f t="shared" si="1"/>
        <v>1.8435754189944134</v>
      </c>
    </row>
    <row r="37" spans="1:6" ht="19.5" customHeight="1">
      <c r="A37" s="39" t="s">
        <v>390</v>
      </c>
      <c r="B37" s="65">
        <v>1940</v>
      </c>
      <c r="C37" s="66">
        <v>110</v>
      </c>
      <c r="D37" s="66">
        <v>236</v>
      </c>
      <c r="E37" s="69">
        <f t="shared" si="0"/>
        <v>0.12164948453608247</v>
      </c>
      <c r="F37" s="70">
        <f t="shared" si="1"/>
        <v>2.1454545454545455</v>
      </c>
    </row>
    <row r="38" spans="1:6" ht="19.5" customHeight="1">
      <c r="A38" s="39" t="s">
        <v>391</v>
      </c>
      <c r="B38" s="65" t="s">
        <v>36</v>
      </c>
      <c r="C38" s="66">
        <v>69</v>
      </c>
      <c r="D38" s="66">
        <v>94</v>
      </c>
      <c r="E38" s="69"/>
      <c r="F38" s="70">
        <f t="shared" si="1"/>
        <v>1.3623188405797102</v>
      </c>
    </row>
    <row r="39" spans="1:6" ht="19.5" customHeight="1">
      <c r="A39" s="39" t="s">
        <v>392</v>
      </c>
      <c r="B39" s="65">
        <v>49137</v>
      </c>
      <c r="C39" s="66">
        <v>30315</v>
      </c>
      <c r="D39" s="66">
        <v>30455</v>
      </c>
      <c r="E39" s="69">
        <f t="shared" si="0"/>
        <v>0.6197977084478092</v>
      </c>
      <c r="F39" s="70">
        <f t="shared" si="1"/>
        <v>1.0046181758205508</v>
      </c>
    </row>
    <row r="40" spans="1:6" ht="19.5" customHeight="1">
      <c r="A40" s="78" t="s">
        <v>393</v>
      </c>
      <c r="B40" s="79">
        <v>525</v>
      </c>
      <c r="C40" s="80">
        <v>2013</v>
      </c>
      <c r="D40" s="80">
        <v>1357</v>
      </c>
      <c r="E40" s="81">
        <f t="shared" si="0"/>
        <v>2.584761904761905</v>
      </c>
      <c r="F40" s="82">
        <f t="shared" si="1"/>
        <v>0.6741182314952807</v>
      </c>
    </row>
    <row r="41" spans="1:6" ht="19.5" customHeight="1">
      <c r="A41" s="39" t="s">
        <v>394</v>
      </c>
      <c r="B41" s="65">
        <v>40808</v>
      </c>
      <c r="C41" s="66">
        <v>22309</v>
      </c>
      <c r="D41" s="66">
        <v>23828</v>
      </c>
      <c r="E41" s="69">
        <f t="shared" si="0"/>
        <v>0.5839051166437953</v>
      </c>
      <c r="F41" s="70">
        <f t="shared" si="1"/>
        <v>1.0680891120175713</v>
      </c>
    </row>
    <row r="42" spans="1:6" ht="19.5" customHeight="1">
      <c r="A42" s="39" t="s">
        <v>395</v>
      </c>
      <c r="B42" s="65">
        <v>30</v>
      </c>
      <c r="C42" s="66">
        <v>27</v>
      </c>
      <c r="D42" s="66">
        <v>20</v>
      </c>
      <c r="E42" s="69">
        <f t="shared" si="0"/>
        <v>0.6666666666666666</v>
      </c>
      <c r="F42" s="70">
        <f t="shared" si="1"/>
        <v>0.7407407407407407</v>
      </c>
    </row>
    <row r="43" spans="1:6" ht="19.5" customHeight="1">
      <c r="A43" s="39" t="s">
        <v>396</v>
      </c>
      <c r="B43" s="65">
        <v>853</v>
      </c>
      <c r="C43" s="66">
        <v>837</v>
      </c>
      <c r="D43" s="66">
        <v>680</v>
      </c>
      <c r="E43" s="69">
        <f t="shared" si="0"/>
        <v>0.7971864009378663</v>
      </c>
      <c r="F43" s="70">
        <f t="shared" si="1"/>
        <v>0.8124253285543608</v>
      </c>
    </row>
    <row r="44" spans="1:6" ht="19.5" customHeight="1">
      <c r="A44" s="39" t="s">
        <v>397</v>
      </c>
      <c r="B44" s="65">
        <v>810</v>
      </c>
      <c r="C44" s="66">
        <v>1852</v>
      </c>
      <c r="D44" s="66">
        <v>647</v>
      </c>
      <c r="E44" s="69">
        <f t="shared" si="0"/>
        <v>0.7987654320987654</v>
      </c>
      <c r="F44" s="70">
        <f t="shared" si="1"/>
        <v>0.3493520518358531</v>
      </c>
    </row>
    <row r="45" spans="1:6" ht="19.5" customHeight="1">
      <c r="A45" s="39" t="s">
        <v>398</v>
      </c>
      <c r="B45" s="65">
        <v>6081</v>
      </c>
      <c r="C45" s="66">
        <v>3277</v>
      </c>
      <c r="D45" s="66">
        <v>3630</v>
      </c>
      <c r="E45" s="69">
        <f t="shared" si="0"/>
        <v>0.5969412925505674</v>
      </c>
      <c r="F45" s="70">
        <f t="shared" si="1"/>
        <v>1.1077204760451633</v>
      </c>
    </row>
    <row r="46" spans="1:6" ht="19.5" customHeight="1">
      <c r="A46" s="39" t="s">
        <v>399</v>
      </c>
      <c r="B46" s="65">
        <v>0</v>
      </c>
      <c r="C46" s="66"/>
      <c r="D46" s="66">
        <v>100</v>
      </c>
      <c r="E46" s="69"/>
      <c r="F46" s="70"/>
    </row>
    <row r="47" spans="1:6" ht="19.5" customHeight="1">
      <c r="A47" s="39" t="s">
        <v>400</v>
      </c>
      <c r="B47" s="65">
        <v>0</v>
      </c>
      <c r="C47" s="66"/>
      <c r="D47" s="66"/>
      <c r="E47" s="69"/>
      <c r="F47" s="70"/>
    </row>
    <row r="48" spans="1:6" ht="19.5" customHeight="1">
      <c r="A48" s="39" t="s">
        <v>401</v>
      </c>
      <c r="B48" s="65">
        <v>0</v>
      </c>
      <c r="C48" s="66"/>
      <c r="D48" s="66"/>
      <c r="E48" s="69"/>
      <c r="F48" s="70"/>
    </row>
    <row r="49" spans="1:6" ht="19.5" customHeight="1">
      <c r="A49" s="39" t="s">
        <v>402</v>
      </c>
      <c r="B49" s="65">
        <v>0</v>
      </c>
      <c r="C49" s="66"/>
      <c r="D49" s="66"/>
      <c r="E49" s="69"/>
      <c r="F49" s="70"/>
    </row>
    <row r="50" spans="1:6" ht="19.5" customHeight="1">
      <c r="A50" s="39" t="s">
        <v>403</v>
      </c>
      <c r="B50" s="65">
        <v>30</v>
      </c>
      <c r="C50" s="66"/>
      <c r="D50" s="66">
        <v>193</v>
      </c>
      <c r="E50" s="69">
        <f t="shared" si="0"/>
        <v>6.433333333333334</v>
      </c>
      <c r="F50" s="70"/>
    </row>
    <row r="51" spans="1:8" ht="19.5" customHeight="1">
      <c r="A51" s="39" t="s">
        <v>404</v>
      </c>
      <c r="B51" s="65">
        <v>192947</v>
      </c>
      <c r="C51" s="66">
        <v>142954</v>
      </c>
      <c r="D51" s="66">
        <v>149709</v>
      </c>
      <c r="E51" s="69">
        <f t="shared" si="0"/>
        <v>0.7759073735274453</v>
      </c>
      <c r="F51" s="70">
        <f t="shared" si="1"/>
        <v>1.0472529624914308</v>
      </c>
      <c r="H51" s="74">
        <f>D51-C51</f>
        <v>6755</v>
      </c>
    </row>
    <row r="52" spans="1:6" ht="19.5" customHeight="1">
      <c r="A52" s="39" t="s">
        <v>405</v>
      </c>
      <c r="B52" s="65">
        <v>5474</v>
      </c>
      <c r="C52" s="66">
        <v>4222</v>
      </c>
      <c r="D52" s="66">
        <v>4581</v>
      </c>
      <c r="E52" s="69">
        <f t="shared" si="0"/>
        <v>0.8368651808549507</v>
      </c>
      <c r="F52" s="70">
        <f t="shared" si="1"/>
        <v>1.085030791094268</v>
      </c>
    </row>
    <row r="53" spans="1:6" ht="19.5" customHeight="1">
      <c r="A53" s="39" t="s">
        <v>406</v>
      </c>
      <c r="B53" s="65">
        <v>173830</v>
      </c>
      <c r="C53" s="66">
        <v>128045</v>
      </c>
      <c r="D53" s="66">
        <v>137997</v>
      </c>
      <c r="E53" s="69">
        <f t="shared" si="0"/>
        <v>0.7938618190185813</v>
      </c>
      <c r="F53" s="70">
        <f t="shared" si="1"/>
        <v>1.0777226756218516</v>
      </c>
    </row>
    <row r="54" spans="1:6" ht="19.5" customHeight="1">
      <c r="A54" s="39" t="s">
        <v>407</v>
      </c>
      <c r="B54" s="65">
        <v>8363</v>
      </c>
      <c r="C54" s="66">
        <v>8612</v>
      </c>
      <c r="D54" s="66">
        <v>5351</v>
      </c>
      <c r="E54" s="69">
        <f t="shared" si="0"/>
        <v>0.6398421619036231</v>
      </c>
      <c r="F54" s="70">
        <f t="shared" si="1"/>
        <v>0.621342313051556</v>
      </c>
    </row>
    <row r="55" spans="1:6" ht="19.5" customHeight="1">
      <c r="A55" s="39" t="s">
        <v>408</v>
      </c>
      <c r="B55" s="65">
        <v>390</v>
      </c>
      <c r="C55" s="66">
        <v>206</v>
      </c>
      <c r="D55" s="66">
        <v>236</v>
      </c>
      <c r="E55" s="69">
        <f t="shared" si="0"/>
        <v>0.6051282051282051</v>
      </c>
      <c r="F55" s="70">
        <f t="shared" si="1"/>
        <v>1.145631067961165</v>
      </c>
    </row>
    <row r="56" spans="1:6" ht="19.5" customHeight="1">
      <c r="A56" s="39" t="s">
        <v>409</v>
      </c>
      <c r="B56" s="65">
        <v>58</v>
      </c>
      <c r="C56" s="66"/>
      <c r="D56" s="66">
        <v>26</v>
      </c>
      <c r="E56" s="69">
        <f t="shared" si="0"/>
        <v>0.4482758620689655</v>
      </c>
      <c r="F56" s="70"/>
    </row>
    <row r="57" spans="1:6" ht="19.5" customHeight="1">
      <c r="A57" s="39" t="s">
        <v>410</v>
      </c>
      <c r="B57" s="65">
        <v>0</v>
      </c>
      <c r="C57" s="66"/>
      <c r="D57" s="66"/>
      <c r="E57" s="69"/>
      <c r="F57" s="70"/>
    </row>
    <row r="58" spans="1:6" ht="19.5" customHeight="1">
      <c r="A58" s="39" t="s">
        <v>411</v>
      </c>
      <c r="B58" s="65">
        <v>394</v>
      </c>
      <c r="C58" s="66">
        <v>139</v>
      </c>
      <c r="D58" s="66">
        <v>183</v>
      </c>
      <c r="E58" s="69">
        <f t="shared" si="0"/>
        <v>0.46446700507614214</v>
      </c>
      <c r="F58" s="70">
        <f t="shared" si="1"/>
        <v>1.316546762589928</v>
      </c>
    </row>
    <row r="59" spans="1:6" ht="19.5" customHeight="1">
      <c r="A59" s="39" t="s">
        <v>412</v>
      </c>
      <c r="B59" s="65">
        <v>1635</v>
      </c>
      <c r="C59" s="66">
        <v>941</v>
      </c>
      <c r="D59" s="66">
        <v>943</v>
      </c>
      <c r="E59" s="69">
        <f t="shared" si="0"/>
        <v>0.5767584097859327</v>
      </c>
      <c r="F59" s="70">
        <f t="shared" si="1"/>
        <v>1.002125398512221</v>
      </c>
    </row>
    <row r="60" spans="1:6" ht="19.5" customHeight="1">
      <c r="A60" s="39" t="s">
        <v>413</v>
      </c>
      <c r="B60" s="65">
        <v>2314</v>
      </c>
      <c r="C60" s="66">
        <v>479</v>
      </c>
      <c r="D60" s="66"/>
      <c r="E60" s="69"/>
      <c r="F60" s="70"/>
    </row>
    <row r="61" spans="1:6" ht="19.5" customHeight="1">
      <c r="A61" s="39" t="s">
        <v>414</v>
      </c>
      <c r="B61" s="65">
        <v>489</v>
      </c>
      <c r="C61" s="66">
        <v>310</v>
      </c>
      <c r="D61" s="66">
        <v>392</v>
      </c>
      <c r="E61" s="69">
        <f t="shared" si="0"/>
        <v>0.8016359918200409</v>
      </c>
      <c r="F61" s="70">
        <f t="shared" si="1"/>
        <v>1.264516129032258</v>
      </c>
    </row>
    <row r="62" spans="1:6" ht="19.5" customHeight="1">
      <c r="A62" s="39" t="s">
        <v>415</v>
      </c>
      <c r="B62" s="65">
        <v>3303</v>
      </c>
      <c r="C62" s="66">
        <v>1921</v>
      </c>
      <c r="D62" s="66">
        <v>1851</v>
      </c>
      <c r="E62" s="69">
        <f t="shared" si="0"/>
        <v>0.5603996366939146</v>
      </c>
      <c r="F62" s="70">
        <f t="shared" si="1"/>
        <v>0.9635606454971369</v>
      </c>
    </row>
    <row r="63" spans="1:6" ht="19.5" customHeight="1">
      <c r="A63" s="39" t="s">
        <v>416</v>
      </c>
      <c r="B63" s="65">
        <v>1079</v>
      </c>
      <c r="C63" s="66">
        <v>581</v>
      </c>
      <c r="D63" s="66">
        <v>639</v>
      </c>
      <c r="E63" s="69">
        <f t="shared" si="0"/>
        <v>0.5922150139017609</v>
      </c>
      <c r="F63" s="70">
        <f t="shared" si="1"/>
        <v>1.0998278829604131</v>
      </c>
    </row>
    <row r="64" spans="1:6" ht="19.5" customHeight="1">
      <c r="A64" s="39" t="s">
        <v>417</v>
      </c>
      <c r="B64" s="65">
        <v>1697</v>
      </c>
      <c r="C64" s="66">
        <v>881</v>
      </c>
      <c r="D64" s="66">
        <v>943</v>
      </c>
      <c r="E64" s="69">
        <f t="shared" si="0"/>
        <v>0.5556865055981143</v>
      </c>
      <c r="F64" s="70">
        <f t="shared" si="1"/>
        <v>1.0703745743473325</v>
      </c>
    </row>
    <row r="65" spans="1:6" ht="19.5" customHeight="1">
      <c r="A65" s="39" t="s">
        <v>418</v>
      </c>
      <c r="B65" s="65">
        <v>0</v>
      </c>
      <c r="C65" s="66"/>
      <c r="D65" s="66"/>
      <c r="E65" s="69"/>
      <c r="F65" s="70"/>
    </row>
    <row r="66" spans="1:6" ht="19.5" customHeight="1">
      <c r="A66" s="39" t="s">
        <v>419</v>
      </c>
      <c r="B66" s="65">
        <v>20</v>
      </c>
      <c r="C66" s="66">
        <v>140</v>
      </c>
      <c r="D66" s="66">
        <v>50</v>
      </c>
      <c r="E66" s="69">
        <f t="shared" si="0"/>
        <v>2.5</v>
      </c>
      <c r="F66" s="70">
        <f t="shared" si="1"/>
        <v>0.35714285714285715</v>
      </c>
    </row>
    <row r="67" spans="1:6" ht="19.5" customHeight="1">
      <c r="A67" s="39" t="s">
        <v>420</v>
      </c>
      <c r="B67" s="65">
        <v>105</v>
      </c>
      <c r="C67" s="75">
        <v>112</v>
      </c>
      <c r="D67" s="75"/>
      <c r="E67" s="76"/>
      <c r="F67" s="77"/>
    </row>
    <row r="68" spans="1:6" ht="19.5" customHeight="1">
      <c r="A68" s="39" t="s">
        <v>421</v>
      </c>
      <c r="B68" s="65">
        <v>0</v>
      </c>
      <c r="C68" s="66"/>
      <c r="D68" s="66"/>
      <c r="E68" s="69"/>
      <c r="F68" s="70"/>
    </row>
    <row r="69" spans="1:6" ht="19.5" customHeight="1">
      <c r="A69" s="39" t="s">
        <v>422</v>
      </c>
      <c r="B69" s="65">
        <v>402</v>
      </c>
      <c r="C69" s="66">
        <v>207</v>
      </c>
      <c r="D69" s="66">
        <v>219</v>
      </c>
      <c r="E69" s="69">
        <f t="shared" si="0"/>
        <v>0.5447761194029851</v>
      </c>
      <c r="F69" s="70">
        <f t="shared" si="1"/>
        <v>1.0579710144927537</v>
      </c>
    </row>
    <row r="70" spans="1:6" ht="19.5" customHeight="1">
      <c r="A70" s="39" t="s">
        <v>423</v>
      </c>
      <c r="B70" s="65">
        <v>0</v>
      </c>
      <c r="C70" s="66"/>
      <c r="D70" s="66"/>
      <c r="E70" s="69"/>
      <c r="F70" s="70"/>
    </row>
    <row r="71" spans="1:6" ht="19.5" customHeight="1">
      <c r="A71" s="39" t="s">
        <v>424</v>
      </c>
      <c r="B71" s="65">
        <v>0</v>
      </c>
      <c r="C71" s="66"/>
      <c r="D71" s="66"/>
      <c r="E71" s="69"/>
      <c r="F71" s="70"/>
    </row>
    <row r="72" spans="1:6" ht="19.5" customHeight="1">
      <c r="A72" s="39" t="s">
        <v>425</v>
      </c>
      <c r="B72" s="65">
        <v>0</v>
      </c>
      <c r="C72" s="66"/>
      <c r="D72" s="66"/>
      <c r="E72" s="69"/>
      <c r="F72" s="70"/>
    </row>
    <row r="73" spans="1:6" ht="19.5" customHeight="1">
      <c r="A73" s="39" t="s">
        <v>426</v>
      </c>
      <c r="B73" s="65">
        <v>36603</v>
      </c>
      <c r="C73" s="66">
        <v>54770</v>
      </c>
      <c r="D73" s="66">
        <v>43134</v>
      </c>
      <c r="E73" s="69">
        <f aca="true" t="shared" si="2" ref="E73:E133">D73/B73</f>
        <v>1.1784279977051062</v>
      </c>
      <c r="F73" s="70">
        <f aca="true" t="shared" si="3" ref="F73:F133">D73/C73</f>
        <v>0.7875479276976447</v>
      </c>
    </row>
    <row r="74" spans="1:6" ht="19.5" customHeight="1">
      <c r="A74" s="39" t="s">
        <v>427</v>
      </c>
      <c r="B74" s="65">
        <v>21694</v>
      </c>
      <c r="C74" s="66">
        <v>34861</v>
      </c>
      <c r="D74" s="66">
        <v>33986</v>
      </c>
      <c r="E74" s="69">
        <f t="shared" si="2"/>
        <v>1.5666082787867612</v>
      </c>
      <c r="F74" s="70">
        <f t="shared" si="3"/>
        <v>0.9749003184073893</v>
      </c>
    </row>
    <row r="75" spans="1:6" ht="19.5" customHeight="1">
      <c r="A75" s="39" t="s">
        <v>428</v>
      </c>
      <c r="B75" s="65">
        <v>1444</v>
      </c>
      <c r="C75" s="66">
        <v>4759</v>
      </c>
      <c r="D75" s="66">
        <v>2136</v>
      </c>
      <c r="E75" s="69">
        <f t="shared" si="2"/>
        <v>1.479224376731302</v>
      </c>
      <c r="F75" s="70">
        <f t="shared" si="3"/>
        <v>0.4488337886110527</v>
      </c>
    </row>
    <row r="76" spans="1:6" ht="19.5" customHeight="1">
      <c r="A76" s="78" t="s">
        <v>429</v>
      </c>
      <c r="B76" s="79">
        <v>4016</v>
      </c>
      <c r="C76" s="80">
        <v>7649</v>
      </c>
      <c r="D76" s="80">
        <v>1216</v>
      </c>
      <c r="E76" s="81">
        <f t="shared" si="2"/>
        <v>0.30278884462151395</v>
      </c>
      <c r="F76" s="82">
        <f t="shared" si="3"/>
        <v>0.15897502941560987</v>
      </c>
    </row>
    <row r="77" spans="1:6" ht="19.5" customHeight="1">
      <c r="A77" s="39" t="s">
        <v>430</v>
      </c>
      <c r="B77" s="65">
        <v>2993</v>
      </c>
      <c r="C77" s="66">
        <v>4784</v>
      </c>
      <c r="D77" s="66">
        <v>896</v>
      </c>
      <c r="E77" s="69">
        <f t="shared" si="2"/>
        <v>0.29936518543267626</v>
      </c>
      <c r="F77" s="70">
        <f t="shared" si="3"/>
        <v>0.18729096989966554</v>
      </c>
    </row>
    <row r="78" spans="1:6" ht="19.5" customHeight="1">
      <c r="A78" s="39" t="s">
        <v>431</v>
      </c>
      <c r="B78" s="65">
        <v>4641</v>
      </c>
      <c r="C78" s="66"/>
      <c r="D78" s="66">
        <v>4111</v>
      </c>
      <c r="E78" s="69">
        <f t="shared" si="2"/>
        <v>0.8858004740357681</v>
      </c>
      <c r="F78" s="70"/>
    </row>
    <row r="79" spans="1:6" ht="19.5" customHeight="1">
      <c r="A79" s="39" t="s">
        <v>432</v>
      </c>
      <c r="B79" s="65">
        <v>1815</v>
      </c>
      <c r="C79" s="66">
        <v>2717</v>
      </c>
      <c r="D79" s="66">
        <v>789</v>
      </c>
      <c r="E79" s="69">
        <f t="shared" si="2"/>
        <v>0.43471074380165287</v>
      </c>
      <c r="F79" s="70">
        <f t="shared" si="3"/>
        <v>0.2903938167096062</v>
      </c>
    </row>
    <row r="80" spans="1:8" ht="19.5" customHeight="1">
      <c r="A80" s="39" t="s">
        <v>433</v>
      </c>
      <c r="B80" s="65">
        <v>160086</v>
      </c>
      <c r="C80" s="66">
        <v>102568</v>
      </c>
      <c r="D80" s="66">
        <v>87735</v>
      </c>
      <c r="E80" s="69">
        <f t="shared" si="2"/>
        <v>0.5480491735692066</v>
      </c>
      <c r="F80" s="70">
        <f t="shared" si="3"/>
        <v>0.8553837454176741</v>
      </c>
      <c r="H80" s="74">
        <f>D80-C80</f>
        <v>-14833</v>
      </c>
    </row>
    <row r="81" spans="1:6" ht="19.5" customHeight="1">
      <c r="A81" s="39" t="s">
        <v>434</v>
      </c>
      <c r="B81" s="65">
        <v>6338</v>
      </c>
      <c r="C81" s="66">
        <v>3166</v>
      </c>
      <c r="D81" s="66">
        <v>3477</v>
      </c>
      <c r="E81" s="69">
        <f t="shared" si="2"/>
        <v>0.5485957715367624</v>
      </c>
      <c r="F81" s="70">
        <f t="shared" si="3"/>
        <v>1.098231206569804</v>
      </c>
    </row>
    <row r="82" spans="1:6" ht="19.5" customHeight="1">
      <c r="A82" s="39" t="s">
        <v>435</v>
      </c>
      <c r="B82" s="65">
        <v>4445</v>
      </c>
      <c r="C82" s="66">
        <v>2735</v>
      </c>
      <c r="D82" s="66">
        <v>2669</v>
      </c>
      <c r="E82" s="69">
        <f t="shared" si="2"/>
        <v>0.6004499437570304</v>
      </c>
      <c r="F82" s="70">
        <f t="shared" si="3"/>
        <v>0.9758683729433273</v>
      </c>
    </row>
    <row r="83" spans="1:6" ht="19.5" customHeight="1">
      <c r="A83" s="39" t="s">
        <v>436</v>
      </c>
      <c r="B83" s="65">
        <v>0</v>
      </c>
      <c r="C83" s="66"/>
      <c r="D83" s="66"/>
      <c r="E83" s="69"/>
      <c r="F83" s="70"/>
    </row>
    <row r="84" spans="1:6" ht="19.5" customHeight="1">
      <c r="A84" s="39" t="s">
        <v>437</v>
      </c>
      <c r="B84" s="65">
        <v>62009</v>
      </c>
      <c r="C84" s="66">
        <v>44107</v>
      </c>
      <c r="D84" s="66">
        <v>33970</v>
      </c>
      <c r="E84" s="69">
        <f t="shared" si="2"/>
        <v>0.5478237030108533</v>
      </c>
      <c r="F84" s="70">
        <f t="shared" si="3"/>
        <v>0.7701725349717732</v>
      </c>
    </row>
    <row r="85" spans="1:6" ht="19.5" customHeight="1">
      <c r="A85" s="39" t="s">
        <v>438</v>
      </c>
      <c r="B85" s="65">
        <v>0</v>
      </c>
      <c r="C85" s="66"/>
      <c r="D85" s="66"/>
      <c r="E85" s="69"/>
      <c r="F85" s="70"/>
    </row>
    <row r="86" spans="1:6" ht="19.5" customHeight="1">
      <c r="A86" s="39" t="s">
        <v>439</v>
      </c>
      <c r="B86" s="65">
        <v>7319</v>
      </c>
      <c r="C86" s="66">
        <v>2783</v>
      </c>
      <c r="D86" s="66">
        <v>5009</v>
      </c>
      <c r="E86" s="69">
        <f t="shared" si="2"/>
        <v>0.6843831124470556</v>
      </c>
      <c r="F86" s="70">
        <f t="shared" si="3"/>
        <v>1.7998562702120013</v>
      </c>
    </row>
    <row r="87" spans="1:6" ht="19.5" customHeight="1">
      <c r="A87" s="39" t="s">
        <v>440</v>
      </c>
      <c r="B87" s="65">
        <v>5797</v>
      </c>
      <c r="C87" s="66">
        <v>2573</v>
      </c>
      <c r="D87" s="66">
        <v>3345</v>
      </c>
      <c r="E87" s="69">
        <f t="shared" si="2"/>
        <v>0.5770225978954632</v>
      </c>
      <c r="F87" s="70">
        <f t="shared" si="3"/>
        <v>1.3000388651379713</v>
      </c>
    </row>
    <row r="88" spans="1:6" ht="19.5" customHeight="1">
      <c r="A88" s="39" t="s">
        <v>441</v>
      </c>
      <c r="B88" s="65">
        <v>1182</v>
      </c>
      <c r="C88" s="66">
        <v>464</v>
      </c>
      <c r="D88" s="66">
        <v>771</v>
      </c>
      <c r="E88" s="69">
        <f t="shared" si="2"/>
        <v>0.6522842639593909</v>
      </c>
      <c r="F88" s="70">
        <f t="shared" si="3"/>
        <v>1.6616379310344827</v>
      </c>
    </row>
    <row r="89" spans="1:6" ht="19.5" customHeight="1">
      <c r="A89" s="39" t="s">
        <v>442</v>
      </c>
      <c r="B89" s="65">
        <v>1037</v>
      </c>
      <c r="C89" s="66">
        <v>2381</v>
      </c>
      <c r="D89" s="66">
        <v>2015</v>
      </c>
      <c r="E89" s="69">
        <f t="shared" si="2"/>
        <v>1.9431051108968178</v>
      </c>
      <c r="F89" s="70">
        <f t="shared" si="3"/>
        <v>0.8462830743385132</v>
      </c>
    </row>
    <row r="90" spans="1:6" ht="19.5" customHeight="1">
      <c r="A90" s="39" t="s">
        <v>443</v>
      </c>
      <c r="B90" s="65">
        <v>3351</v>
      </c>
      <c r="C90" s="66">
        <v>1965</v>
      </c>
      <c r="D90" s="66">
        <v>1910</v>
      </c>
      <c r="E90" s="69">
        <f t="shared" si="2"/>
        <v>0.5699791107132199</v>
      </c>
      <c r="F90" s="70">
        <f t="shared" si="3"/>
        <v>0.9720101781170484</v>
      </c>
    </row>
    <row r="91" spans="1:6" ht="19.5" customHeight="1">
      <c r="A91" s="39" t="s">
        <v>444</v>
      </c>
      <c r="B91" s="65">
        <v>331</v>
      </c>
      <c r="C91" s="66">
        <v>166</v>
      </c>
      <c r="D91" s="66">
        <v>176</v>
      </c>
      <c r="E91" s="69">
        <f t="shared" si="2"/>
        <v>0.5317220543806647</v>
      </c>
      <c r="F91" s="70">
        <f t="shared" si="3"/>
        <v>1.0602409638554218</v>
      </c>
    </row>
    <row r="92" spans="1:6" ht="19.5" customHeight="1">
      <c r="A92" s="39" t="s">
        <v>445</v>
      </c>
      <c r="B92" s="65">
        <v>34839</v>
      </c>
      <c r="C92" s="66">
        <v>23287</v>
      </c>
      <c r="D92" s="66">
        <v>14287</v>
      </c>
      <c r="E92" s="69">
        <f t="shared" si="2"/>
        <v>0.4100863974281696</v>
      </c>
      <c r="F92" s="70">
        <f t="shared" si="3"/>
        <v>0.6135182719972517</v>
      </c>
    </row>
    <row r="93" spans="1:6" ht="19.5" customHeight="1">
      <c r="A93" s="39" t="s">
        <v>446</v>
      </c>
      <c r="B93" s="65">
        <v>31</v>
      </c>
      <c r="C93" s="66"/>
      <c r="D93" s="66">
        <v>63</v>
      </c>
      <c r="E93" s="69">
        <f t="shared" si="2"/>
        <v>2.032258064516129</v>
      </c>
      <c r="F93" s="70"/>
    </row>
    <row r="94" spans="1:6" ht="19.5" customHeight="1">
      <c r="A94" s="39" t="s">
        <v>447</v>
      </c>
      <c r="B94" s="65">
        <v>20</v>
      </c>
      <c r="C94" s="66">
        <v>209</v>
      </c>
      <c r="D94" s="66">
        <v>106</v>
      </c>
      <c r="E94" s="69">
        <f t="shared" si="2"/>
        <v>5.3</v>
      </c>
      <c r="F94" s="70">
        <f t="shared" si="3"/>
        <v>0.507177033492823</v>
      </c>
    </row>
    <row r="95" spans="1:6" ht="19.5" customHeight="1">
      <c r="A95" s="39" t="s">
        <v>448</v>
      </c>
      <c r="B95" s="65">
        <v>0</v>
      </c>
      <c r="C95" s="66"/>
      <c r="D95" s="66"/>
      <c r="E95" s="69"/>
      <c r="F95" s="70"/>
    </row>
    <row r="96" spans="1:6" ht="19.5" customHeight="1">
      <c r="A96" s="39" t="s">
        <v>449</v>
      </c>
      <c r="B96" s="65">
        <v>4144</v>
      </c>
      <c r="C96" s="66">
        <v>3499</v>
      </c>
      <c r="D96" s="66">
        <v>3295</v>
      </c>
      <c r="E96" s="69">
        <f t="shared" si="2"/>
        <v>0.7951254826254827</v>
      </c>
      <c r="F96" s="70">
        <f t="shared" si="3"/>
        <v>0.9416976278936839</v>
      </c>
    </row>
    <row r="97" spans="1:6" ht="19.5" customHeight="1">
      <c r="A97" s="39" t="s">
        <v>450</v>
      </c>
      <c r="B97" s="65">
        <v>25377</v>
      </c>
      <c r="C97" s="66">
        <v>12079</v>
      </c>
      <c r="D97" s="66">
        <v>15057</v>
      </c>
      <c r="E97" s="69">
        <f t="shared" si="2"/>
        <v>0.5933325452181109</v>
      </c>
      <c r="F97" s="70">
        <f t="shared" si="3"/>
        <v>1.246543588045368</v>
      </c>
    </row>
    <row r="98" spans="1:6" ht="19.5" customHeight="1">
      <c r="A98" s="39" t="s">
        <v>451</v>
      </c>
      <c r="B98" s="65">
        <v>2858</v>
      </c>
      <c r="C98" s="66">
        <v>1915</v>
      </c>
      <c r="D98" s="66">
        <v>825</v>
      </c>
      <c r="E98" s="69">
        <f t="shared" si="2"/>
        <v>0.2886634009797061</v>
      </c>
      <c r="F98" s="70">
        <f t="shared" si="3"/>
        <v>0.4308093994778068</v>
      </c>
    </row>
    <row r="99" spans="1:6" ht="19.5" customHeight="1">
      <c r="A99" s="39" t="s">
        <v>452</v>
      </c>
      <c r="B99" s="65">
        <v>158</v>
      </c>
      <c r="C99" s="75"/>
      <c r="D99" s="75">
        <v>119</v>
      </c>
      <c r="E99" s="76">
        <f t="shared" si="2"/>
        <v>0.7531645569620253</v>
      </c>
      <c r="F99" s="77"/>
    </row>
    <row r="100" spans="1:6" ht="19.5" customHeight="1">
      <c r="A100" s="39" t="s">
        <v>453</v>
      </c>
      <c r="B100" s="65">
        <v>850</v>
      </c>
      <c r="C100" s="66">
        <v>1239</v>
      </c>
      <c r="D100" s="66">
        <v>641</v>
      </c>
      <c r="E100" s="69">
        <f t="shared" si="2"/>
        <v>0.7541176470588236</v>
      </c>
      <c r="F100" s="70">
        <f t="shared" si="3"/>
        <v>0.5173527037933817</v>
      </c>
    </row>
    <row r="101" spans="1:8" ht="19.5" customHeight="1">
      <c r="A101" s="39" t="s">
        <v>454</v>
      </c>
      <c r="B101" s="65">
        <v>108409</v>
      </c>
      <c r="C101" s="66">
        <v>85321</v>
      </c>
      <c r="D101" s="66">
        <v>77334</v>
      </c>
      <c r="E101" s="69">
        <f t="shared" si="2"/>
        <v>0.7133540573199643</v>
      </c>
      <c r="F101" s="70">
        <f t="shared" si="3"/>
        <v>0.9063888140082746</v>
      </c>
      <c r="H101" s="74">
        <f>D101-C101</f>
        <v>-7987</v>
      </c>
    </row>
    <row r="102" spans="1:6" ht="19.5" customHeight="1">
      <c r="A102" s="39" t="s">
        <v>455</v>
      </c>
      <c r="B102" s="65">
        <v>5465</v>
      </c>
      <c r="C102" s="66">
        <v>2573</v>
      </c>
      <c r="D102" s="66">
        <v>3548</v>
      </c>
      <c r="E102" s="69">
        <f t="shared" si="2"/>
        <v>0.6492223238792315</v>
      </c>
      <c r="F102" s="70">
        <f t="shared" si="3"/>
        <v>1.378935095219588</v>
      </c>
    </row>
    <row r="103" spans="1:6" ht="19.5" customHeight="1">
      <c r="A103" s="39" t="s">
        <v>456</v>
      </c>
      <c r="B103" s="65">
        <v>17884</v>
      </c>
      <c r="C103" s="66">
        <v>14838</v>
      </c>
      <c r="D103" s="66">
        <v>12017</v>
      </c>
      <c r="E103" s="69">
        <f t="shared" si="2"/>
        <v>0.6719414001341981</v>
      </c>
      <c r="F103" s="70">
        <f t="shared" si="3"/>
        <v>0.8098800377409354</v>
      </c>
    </row>
    <row r="104" spans="1:6" ht="19.5" customHeight="1">
      <c r="A104" s="39" t="s">
        <v>457</v>
      </c>
      <c r="B104" s="65">
        <v>13442</v>
      </c>
      <c r="C104" s="66">
        <v>7832</v>
      </c>
      <c r="D104" s="66">
        <v>8800</v>
      </c>
      <c r="E104" s="69">
        <f t="shared" si="2"/>
        <v>0.6546644844517185</v>
      </c>
      <c r="F104" s="70">
        <f t="shared" si="3"/>
        <v>1.1235955056179776</v>
      </c>
    </row>
    <row r="105" spans="1:6" ht="19.5" customHeight="1">
      <c r="A105" s="39" t="s">
        <v>458</v>
      </c>
      <c r="B105" s="65">
        <v>15193</v>
      </c>
      <c r="C105" s="66">
        <v>8395</v>
      </c>
      <c r="D105" s="66">
        <v>10367</v>
      </c>
      <c r="E105" s="69">
        <f t="shared" si="2"/>
        <v>0.6823537155268874</v>
      </c>
      <c r="F105" s="70">
        <f t="shared" si="3"/>
        <v>1.2349017272185825</v>
      </c>
    </row>
    <row r="106" spans="1:6" ht="19.5" customHeight="1">
      <c r="A106" s="39" t="s">
        <v>459</v>
      </c>
      <c r="B106" s="65">
        <v>1305</v>
      </c>
      <c r="C106" s="66">
        <v>1167</v>
      </c>
      <c r="D106" s="66">
        <v>821</v>
      </c>
      <c r="E106" s="69">
        <f t="shared" si="2"/>
        <v>0.6291187739463602</v>
      </c>
      <c r="F106" s="70">
        <f t="shared" si="3"/>
        <v>0.7035132819194516</v>
      </c>
    </row>
    <row r="107" spans="1:6" ht="19.5" customHeight="1">
      <c r="A107" s="39" t="s">
        <v>460</v>
      </c>
      <c r="B107" s="65">
        <v>1884</v>
      </c>
      <c r="C107" s="66">
        <v>1747</v>
      </c>
      <c r="D107" s="66">
        <v>1128</v>
      </c>
      <c r="E107" s="69">
        <f t="shared" si="2"/>
        <v>0.5987261146496815</v>
      </c>
      <c r="F107" s="70">
        <f t="shared" si="3"/>
        <v>0.6456783056668575</v>
      </c>
    </row>
    <row r="108" spans="1:6" ht="19.5" customHeight="1">
      <c r="A108" s="39" t="s">
        <v>461</v>
      </c>
      <c r="B108" s="65">
        <v>11701</v>
      </c>
      <c r="C108" s="66">
        <v>5383</v>
      </c>
      <c r="D108" s="66">
        <v>2800</v>
      </c>
      <c r="E108" s="69">
        <f t="shared" si="2"/>
        <v>0.23929578668489873</v>
      </c>
      <c r="F108" s="70">
        <f t="shared" si="3"/>
        <v>0.5201560468140443</v>
      </c>
    </row>
    <row r="109" spans="1:6" ht="19.5" customHeight="1">
      <c r="A109" s="39" t="s">
        <v>462</v>
      </c>
      <c r="B109" s="65">
        <v>35414</v>
      </c>
      <c r="C109" s="66">
        <v>42139</v>
      </c>
      <c r="D109" s="66">
        <v>33857</v>
      </c>
      <c r="E109" s="69">
        <f t="shared" si="2"/>
        <v>0.9560343367029989</v>
      </c>
      <c r="F109" s="70">
        <f t="shared" si="3"/>
        <v>0.8034599776928736</v>
      </c>
    </row>
    <row r="110" spans="1:6" ht="19.5" customHeight="1">
      <c r="A110" s="39" t="s">
        <v>463</v>
      </c>
      <c r="B110" s="65">
        <v>5339</v>
      </c>
      <c r="C110" s="66">
        <v>797</v>
      </c>
      <c r="D110" s="66">
        <v>3058</v>
      </c>
      <c r="E110" s="69">
        <f t="shared" si="2"/>
        <v>0.572766435662109</v>
      </c>
      <c r="F110" s="70">
        <f t="shared" si="3"/>
        <v>3.8368883312421582</v>
      </c>
    </row>
    <row r="111" spans="1:6" ht="19.5" customHeight="1">
      <c r="A111" s="39" t="s">
        <v>464</v>
      </c>
      <c r="B111" s="65">
        <v>82</v>
      </c>
      <c r="C111" s="66">
        <v>25</v>
      </c>
      <c r="D111" s="66">
        <v>21</v>
      </c>
      <c r="E111" s="69">
        <f t="shared" si="2"/>
        <v>0.25609756097560976</v>
      </c>
      <c r="F111" s="70">
        <f t="shared" si="3"/>
        <v>0.84</v>
      </c>
    </row>
    <row r="112" spans="1:6" ht="19.5" customHeight="1">
      <c r="A112" s="78" t="s">
        <v>465</v>
      </c>
      <c r="B112" s="79">
        <v>171</v>
      </c>
      <c r="C112" s="80"/>
      <c r="D112" s="80">
        <v>100</v>
      </c>
      <c r="E112" s="81">
        <f t="shared" si="2"/>
        <v>0.5847953216374269</v>
      </c>
      <c r="F112" s="82"/>
    </row>
    <row r="113" spans="1:6" ht="19.5" customHeight="1">
      <c r="A113" s="39" t="s">
        <v>466</v>
      </c>
      <c r="B113" s="65">
        <v>450</v>
      </c>
      <c r="C113" s="66"/>
      <c r="D113" s="66">
        <v>72</v>
      </c>
      <c r="E113" s="69">
        <f t="shared" si="2"/>
        <v>0.16</v>
      </c>
      <c r="F113" s="70"/>
    </row>
    <row r="114" spans="1:6" ht="19.5" customHeight="1">
      <c r="A114" s="39" t="s">
        <v>467</v>
      </c>
      <c r="B114" s="65">
        <v>79</v>
      </c>
      <c r="C114" s="66">
        <v>425</v>
      </c>
      <c r="D114" s="66">
        <v>745</v>
      </c>
      <c r="E114" s="69">
        <f t="shared" si="2"/>
        <v>9.430379746835444</v>
      </c>
      <c r="F114" s="70">
        <f t="shared" si="3"/>
        <v>1.7529411764705882</v>
      </c>
    </row>
    <row r="115" spans="1:8" ht="19.5" customHeight="1">
      <c r="A115" s="39" t="s">
        <v>468</v>
      </c>
      <c r="B115" s="65">
        <v>19774</v>
      </c>
      <c r="C115" s="66">
        <v>75264</v>
      </c>
      <c r="D115" s="66">
        <v>44031</v>
      </c>
      <c r="E115" s="69">
        <f t="shared" si="2"/>
        <v>2.2267118438353393</v>
      </c>
      <c r="F115" s="70">
        <f t="shared" si="3"/>
        <v>0.5850207270408163</v>
      </c>
      <c r="H115" s="74">
        <f>D115-C115</f>
        <v>-31233</v>
      </c>
    </row>
    <row r="116" spans="1:6" ht="19.5" customHeight="1">
      <c r="A116" s="39" t="s">
        <v>469</v>
      </c>
      <c r="B116" s="65">
        <v>3147</v>
      </c>
      <c r="C116" s="66">
        <v>1553</v>
      </c>
      <c r="D116" s="66">
        <v>3881</v>
      </c>
      <c r="E116" s="69">
        <f t="shared" si="2"/>
        <v>1.2332380044486813</v>
      </c>
      <c r="F116" s="70">
        <f t="shared" si="3"/>
        <v>2.499034127495171</v>
      </c>
    </row>
    <row r="117" spans="1:6" ht="19.5" customHeight="1">
      <c r="A117" s="39" t="s">
        <v>470</v>
      </c>
      <c r="B117" s="65">
        <v>258</v>
      </c>
      <c r="C117" s="66">
        <v>151</v>
      </c>
      <c r="D117" s="66">
        <v>182</v>
      </c>
      <c r="E117" s="69">
        <f t="shared" si="2"/>
        <v>0.7054263565891473</v>
      </c>
      <c r="F117" s="70">
        <f t="shared" si="3"/>
        <v>1.205298013245033</v>
      </c>
    </row>
    <row r="118" spans="1:6" ht="19.5" customHeight="1">
      <c r="A118" s="39" t="s">
        <v>471</v>
      </c>
      <c r="B118" s="65">
        <v>1979</v>
      </c>
      <c r="C118" s="66">
        <v>23227</v>
      </c>
      <c r="D118" s="66">
        <v>6196</v>
      </c>
      <c r="E118" s="69">
        <f t="shared" si="2"/>
        <v>3.1308741788782215</v>
      </c>
      <c r="F118" s="70">
        <f t="shared" si="3"/>
        <v>0.26675851379859644</v>
      </c>
    </row>
    <row r="119" spans="1:6" ht="19.5" customHeight="1">
      <c r="A119" s="39" t="s">
        <v>472</v>
      </c>
      <c r="B119" s="65">
        <v>4129</v>
      </c>
      <c r="C119" s="66">
        <v>25197</v>
      </c>
      <c r="D119" s="66">
        <v>20910</v>
      </c>
      <c r="E119" s="69">
        <f t="shared" si="2"/>
        <v>5.064180188907726</v>
      </c>
      <c r="F119" s="70">
        <f t="shared" si="3"/>
        <v>0.8298606977021074</v>
      </c>
    </row>
    <row r="120" spans="1:6" ht="19.5" customHeight="1">
      <c r="A120" s="39" t="s">
        <v>473</v>
      </c>
      <c r="B120" s="65">
        <v>3438</v>
      </c>
      <c r="C120" s="66">
        <v>3509</v>
      </c>
      <c r="D120" s="66">
        <v>2843</v>
      </c>
      <c r="E120" s="69">
        <f t="shared" si="2"/>
        <v>0.826934264107039</v>
      </c>
      <c r="F120" s="70">
        <f t="shared" si="3"/>
        <v>0.8102023368481048</v>
      </c>
    </row>
    <row r="121" spans="1:6" ht="19.5" customHeight="1">
      <c r="A121" s="39" t="s">
        <v>474</v>
      </c>
      <c r="B121" s="65">
        <v>4107</v>
      </c>
      <c r="C121" s="66">
        <v>6163</v>
      </c>
      <c r="D121" s="66">
        <v>509</v>
      </c>
      <c r="E121" s="69">
        <f t="shared" si="2"/>
        <v>0.12393474555636717</v>
      </c>
      <c r="F121" s="70">
        <f t="shared" si="3"/>
        <v>0.0825896478987506</v>
      </c>
    </row>
    <row r="122" spans="1:6" ht="19.5" customHeight="1">
      <c r="A122" s="39" t="s">
        <v>475</v>
      </c>
      <c r="B122" s="65"/>
      <c r="C122" s="66"/>
      <c r="D122" s="66"/>
      <c r="E122" s="69"/>
      <c r="F122" s="70"/>
    </row>
    <row r="123" spans="1:6" ht="19.5" customHeight="1">
      <c r="A123" s="39" t="s">
        <v>476</v>
      </c>
      <c r="B123" s="65"/>
      <c r="C123" s="66">
        <v>6288</v>
      </c>
      <c r="D123" s="66">
        <v>2880</v>
      </c>
      <c r="E123" s="69"/>
      <c r="F123" s="70">
        <f t="shared" si="3"/>
        <v>0.4580152671755725</v>
      </c>
    </row>
    <row r="124" spans="1:6" ht="19.5" customHeight="1">
      <c r="A124" s="39" t="s">
        <v>477</v>
      </c>
      <c r="B124" s="65">
        <v>640</v>
      </c>
      <c r="C124" s="66">
        <v>5920</v>
      </c>
      <c r="D124" s="66">
        <v>5000</v>
      </c>
      <c r="E124" s="69">
        <f t="shared" si="2"/>
        <v>7.8125</v>
      </c>
      <c r="F124" s="70">
        <f t="shared" si="3"/>
        <v>0.8445945945945946</v>
      </c>
    </row>
    <row r="125" spans="1:6" ht="19.5" customHeight="1">
      <c r="A125" s="39" t="s">
        <v>478</v>
      </c>
      <c r="B125" s="65" t="s">
        <v>36</v>
      </c>
      <c r="C125" s="66">
        <v>1408</v>
      </c>
      <c r="D125" s="66">
        <v>54</v>
      </c>
      <c r="E125" s="69"/>
      <c r="F125" s="70">
        <f t="shared" si="3"/>
        <v>0.03835227272727273</v>
      </c>
    </row>
    <row r="126" spans="1:6" ht="19.5" customHeight="1">
      <c r="A126" s="39" t="s">
        <v>479</v>
      </c>
      <c r="B126" s="65">
        <v>1881</v>
      </c>
      <c r="C126" s="66">
        <v>1300</v>
      </c>
      <c r="D126" s="66">
        <v>1366</v>
      </c>
      <c r="E126" s="69">
        <f t="shared" si="2"/>
        <v>0.7262094630515683</v>
      </c>
      <c r="F126" s="70">
        <f t="shared" si="3"/>
        <v>1.0507692307692307</v>
      </c>
    </row>
    <row r="127" spans="1:6" ht="19.5" customHeight="1">
      <c r="A127" s="39" t="s">
        <v>480</v>
      </c>
      <c r="B127" s="65" t="s">
        <v>36</v>
      </c>
      <c r="C127" s="66"/>
      <c r="D127" s="66"/>
      <c r="E127" s="69"/>
      <c r="F127" s="70"/>
    </row>
    <row r="128" spans="1:6" ht="19.5" customHeight="1">
      <c r="A128" s="39" t="s">
        <v>481</v>
      </c>
      <c r="B128" s="65" t="s">
        <v>36</v>
      </c>
      <c r="C128" s="66"/>
      <c r="D128" s="66"/>
      <c r="E128" s="69"/>
      <c r="F128" s="70"/>
    </row>
    <row r="129" spans="1:6" ht="19.5" customHeight="1">
      <c r="A129" s="39" t="s">
        <v>482</v>
      </c>
      <c r="B129" s="65">
        <v>35</v>
      </c>
      <c r="C129" s="66">
        <v>505</v>
      </c>
      <c r="D129" s="66"/>
      <c r="E129" s="69">
        <f t="shared" si="2"/>
        <v>0</v>
      </c>
      <c r="F129" s="70">
        <f t="shared" si="3"/>
        <v>0</v>
      </c>
    </row>
    <row r="130" spans="1:6" ht="19.5" customHeight="1">
      <c r="A130" s="39" t="s">
        <v>483</v>
      </c>
      <c r="B130" s="65">
        <v>160</v>
      </c>
      <c r="C130" s="66">
        <v>43</v>
      </c>
      <c r="D130" s="66">
        <v>210</v>
      </c>
      <c r="E130" s="69">
        <f t="shared" si="2"/>
        <v>1.3125</v>
      </c>
      <c r="F130" s="70">
        <f t="shared" si="3"/>
        <v>4.883720930232558</v>
      </c>
    </row>
    <row r="131" spans="1:8" ht="19.5" customHeight="1">
      <c r="A131" s="39" t="s">
        <v>484</v>
      </c>
      <c r="B131" s="65">
        <v>14684</v>
      </c>
      <c r="C131" s="75">
        <v>50815</v>
      </c>
      <c r="D131" s="75">
        <v>34583</v>
      </c>
      <c r="E131" s="76">
        <f t="shared" si="2"/>
        <v>2.3551484609098337</v>
      </c>
      <c r="F131" s="77">
        <f t="shared" si="3"/>
        <v>0.6805667617829381</v>
      </c>
      <c r="H131" s="74">
        <f>D131-C131</f>
        <v>-16232</v>
      </c>
    </row>
    <row r="132" spans="1:6" ht="19.5" customHeight="1">
      <c r="A132" s="39" t="s">
        <v>485</v>
      </c>
      <c r="B132" s="65">
        <v>8528</v>
      </c>
      <c r="C132" s="66">
        <v>7371</v>
      </c>
      <c r="D132" s="66">
        <v>5334</v>
      </c>
      <c r="E132" s="69">
        <f t="shared" si="2"/>
        <v>0.6254690431519699</v>
      </c>
      <c r="F132" s="70">
        <f t="shared" si="3"/>
        <v>0.7236467236467237</v>
      </c>
    </row>
    <row r="133" spans="1:6" ht="19.5" customHeight="1">
      <c r="A133" s="39" t="s">
        <v>486</v>
      </c>
      <c r="B133" s="65">
        <v>100</v>
      </c>
      <c r="C133" s="66">
        <v>316</v>
      </c>
      <c r="D133" s="66">
        <v>71</v>
      </c>
      <c r="E133" s="69">
        <f t="shared" si="2"/>
        <v>0.71</v>
      </c>
      <c r="F133" s="70">
        <f t="shared" si="3"/>
        <v>0.22468354430379747</v>
      </c>
    </row>
    <row r="134" spans="1:6" ht="19.5" customHeight="1">
      <c r="A134" s="39" t="s">
        <v>487</v>
      </c>
      <c r="B134" s="65">
        <v>3193</v>
      </c>
      <c r="C134" s="66">
        <v>41594</v>
      </c>
      <c r="D134" s="66">
        <v>27183</v>
      </c>
      <c r="E134" s="69">
        <f aca="true" t="shared" si="4" ref="E134:E197">D134/B134</f>
        <v>8.513310366426557</v>
      </c>
      <c r="F134" s="70">
        <f aca="true" t="shared" si="5" ref="F134:F197">D134/C134</f>
        <v>0.6535317593883733</v>
      </c>
    </row>
    <row r="135" spans="1:6" ht="19.5" customHeight="1">
      <c r="A135" s="39" t="s">
        <v>488</v>
      </c>
      <c r="B135" s="65">
        <v>2857</v>
      </c>
      <c r="C135" s="66">
        <v>1016</v>
      </c>
      <c r="D135" s="66">
        <v>1418</v>
      </c>
      <c r="E135" s="69">
        <f t="shared" si="4"/>
        <v>0.49632481624081204</v>
      </c>
      <c r="F135" s="70">
        <f t="shared" si="5"/>
        <v>1.3956692913385826</v>
      </c>
    </row>
    <row r="136" spans="1:6" ht="19.5" customHeight="1">
      <c r="A136" s="39" t="s">
        <v>489</v>
      </c>
      <c r="B136" s="65" t="s">
        <v>36</v>
      </c>
      <c r="C136" s="66">
        <v>10</v>
      </c>
      <c r="D136" s="66"/>
      <c r="E136" s="69"/>
      <c r="F136" s="70"/>
    </row>
    <row r="137" spans="1:6" ht="19.5" customHeight="1">
      <c r="A137" s="39" t="s">
        <v>490</v>
      </c>
      <c r="B137" s="65">
        <v>6</v>
      </c>
      <c r="C137" s="66">
        <v>508</v>
      </c>
      <c r="D137" s="66">
        <v>577</v>
      </c>
      <c r="E137" s="69">
        <f t="shared" si="4"/>
        <v>96.16666666666667</v>
      </c>
      <c r="F137" s="70">
        <f t="shared" si="5"/>
        <v>1.1358267716535433</v>
      </c>
    </row>
    <row r="138" spans="1:8" ht="19.5" customHeight="1">
      <c r="A138" s="39" t="s">
        <v>491</v>
      </c>
      <c r="B138" s="65">
        <v>282289</v>
      </c>
      <c r="C138" s="66">
        <v>275362</v>
      </c>
      <c r="D138" s="66">
        <v>280747</v>
      </c>
      <c r="E138" s="69">
        <f t="shared" si="4"/>
        <v>0.9945375129742923</v>
      </c>
      <c r="F138" s="70">
        <f t="shared" si="5"/>
        <v>1.0195560752754556</v>
      </c>
      <c r="H138" s="74">
        <f>D138-C138</f>
        <v>5385</v>
      </c>
    </row>
    <row r="139" spans="1:6" ht="19.5" customHeight="1">
      <c r="A139" s="39" t="s">
        <v>492</v>
      </c>
      <c r="B139" s="65">
        <v>38153</v>
      </c>
      <c r="C139" s="66">
        <v>77481</v>
      </c>
      <c r="D139" s="66">
        <v>60242</v>
      </c>
      <c r="E139" s="69">
        <f t="shared" si="4"/>
        <v>1.5789584043194507</v>
      </c>
      <c r="F139" s="70">
        <f t="shared" si="5"/>
        <v>0.7775067435887508</v>
      </c>
    </row>
    <row r="140" spans="1:6" ht="19.5" customHeight="1">
      <c r="A140" s="39" t="s">
        <v>493</v>
      </c>
      <c r="B140" s="65">
        <v>17045</v>
      </c>
      <c r="C140" s="66">
        <v>14887</v>
      </c>
      <c r="D140" s="66">
        <v>9665</v>
      </c>
      <c r="E140" s="69">
        <f t="shared" si="4"/>
        <v>0.5670284540921091</v>
      </c>
      <c r="F140" s="70">
        <f t="shared" si="5"/>
        <v>0.6492241553032847</v>
      </c>
    </row>
    <row r="141" spans="1:6" ht="19.5" customHeight="1">
      <c r="A141" s="39" t="s">
        <v>494</v>
      </c>
      <c r="B141" s="65">
        <v>11597</v>
      </c>
      <c r="C141" s="66">
        <v>21979</v>
      </c>
      <c r="D141" s="66">
        <v>17948</v>
      </c>
      <c r="E141" s="69">
        <f t="shared" si="4"/>
        <v>1.5476416314564112</v>
      </c>
      <c r="F141" s="70">
        <f t="shared" si="5"/>
        <v>0.8165976614040675</v>
      </c>
    </row>
    <row r="142" spans="1:6" ht="19.5" customHeight="1">
      <c r="A142" s="39" t="s">
        <v>495</v>
      </c>
      <c r="B142" s="65">
        <v>0</v>
      </c>
      <c r="C142" s="66"/>
      <c r="D142" s="66"/>
      <c r="E142" s="69"/>
      <c r="F142" s="70"/>
    </row>
    <row r="143" spans="1:6" ht="19.5" customHeight="1">
      <c r="A143" s="39" t="s">
        <v>496</v>
      </c>
      <c r="B143" s="65">
        <v>191575</v>
      </c>
      <c r="C143" s="66">
        <v>139108</v>
      </c>
      <c r="D143" s="66">
        <v>175080</v>
      </c>
      <c r="E143" s="69">
        <f t="shared" si="4"/>
        <v>0.9138979511940494</v>
      </c>
      <c r="F143" s="70">
        <f t="shared" si="5"/>
        <v>1.2585904477096932</v>
      </c>
    </row>
    <row r="144" spans="1:6" ht="19.5" customHeight="1">
      <c r="A144" s="39" t="s">
        <v>497</v>
      </c>
      <c r="B144" s="65">
        <v>356</v>
      </c>
      <c r="C144" s="66">
        <v>608</v>
      </c>
      <c r="D144" s="66">
        <v>4459</v>
      </c>
      <c r="E144" s="69">
        <f t="shared" si="4"/>
        <v>12.525280898876405</v>
      </c>
      <c r="F144" s="70">
        <f t="shared" si="5"/>
        <v>7.333881578947368</v>
      </c>
    </row>
    <row r="145" spans="1:6" ht="19.5" customHeight="1">
      <c r="A145" s="39" t="s">
        <v>498</v>
      </c>
      <c r="B145" s="65">
        <v>9391</v>
      </c>
      <c r="C145" s="66">
        <v>7404</v>
      </c>
      <c r="D145" s="66">
        <v>3139</v>
      </c>
      <c r="E145" s="69">
        <f t="shared" si="4"/>
        <v>0.33425620274731127</v>
      </c>
      <c r="F145" s="70">
        <f t="shared" si="5"/>
        <v>0.42396002160994056</v>
      </c>
    </row>
    <row r="146" spans="1:6" ht="19.5" customHeight="1">
      <c r="A146" s="39" t="s">
        <v>499</v>
      </c>
      <c r="B146" s="65">
        <v>11949</v>
      </c>
      <c r="C146" s="66">
        <v>12328</v>
      </c>
      <c r="D146" s="66">
        <v>8451</v>
      </c>
      <c r="E146" s="69">
        <f t="shared" si="4"/>
        <v>0.7072558373085613</v>
      </c>
      <c r="F146" s="70">
        <f t="shared" si="5"/>
        <v>0.6855126541207008</v>
      </c>
    </row>
    <row r="147" spans="1:6" ht="19.5" customHeight="1">
      <c r="A147" s="39" t="s">
        <v>500</v>
      </c>
      <c r="B147" s="65">
        <v>0</v>
      </c>
      <c r="C147" s="66"/>
      <c r="D147" s="66"/>
      <c r="E147" s="69"/>
      <c r="F147" s="70"/>
    </row>
    <row r="148" spans="1:6" ht="19.5" customHeight="1">
      <c r="A148" s="78" t="s">
        <v>501</v>
      </c>
      <c r="B148" s="79">
        <v>2223</v>
      </c>
      <c r="C148" s="80">
        <v>1567</v>
      </c>
      <c r="D148" s="80">
        <v>1763</v>
      </c>
      <c r="E148" s="81">
        <f t="shared" si="4"/>
        <v>0.7930724246513721</v>
      </c>
      <c r="F148" s="82">
        <f t="shared" si="5"/>
        <v>1.1250797702616464</v>
      </c>
    </row>
    <row r="149" spans="1:6" ht="19.5" customHeight="1">
      <c r="A149" s="39" t="s">
        <v>502</v>
      </c>
      <c r="B149" s="65">
        <v>49466</v>
      </c>
      <c r="C149" s="66">
        <v>34810</v>
      </c>
      <c r="D149" s="66">
        <v>43283</v>
      </c>
      <c r="E149" s="69">
        <f t="shared" si="4"/>
        <v>0.8750050539764687</v>
      </c>
      <c r="F149" s="70">
        <f t="shared" si="5"/>
        <v>1.2434070669347888</v>
      </c>
    </row>
    <row r="150" spans="1:6" ht="19.5" customHeight="1">
      <c r="A150" s="39" t="s">
        <v>503</v>
      </c>
      <c r="B150" s="65">
        <v>7508</v>
      </c>
      <c r="C150" s="66">
        <v>20361</v>
      </c>
      <c r="D150" s="66">
        <v>6829</v>
      </c>
      <c r="E150" s="69">
        <f t="shared" si="4"/>
        <v>0.9095631326584976</v>
      </c>
      <c r="F150" s="70">
        <f t="shared" si="5"/>
        <v>0.33539610038799667</v>
      </c>
    </row>
    <row r="151" spans="1:6" ht="19.5" customHeight="1">
      <c r="A151" s="39" t="s">
        <v>504</v>
      </c>
      <c r="B151" s="65">
        <v>0</v>
      </c>
      <c r="C151" s="66"/>
      <c r="D151" s="66"/>
      <c r="E151" s="69"/>
      <c r="F151" s="70"/>
    </row>
    <row r="152" spans="1:6" ht="19.5" customHeight="1">
      <c r="A152" s="39" t="s">
        <v>505</v>
      </c>
      <c r="B152" s="65">
        <v>1700</v>
      </c>
      <c r="C152" s="66">
        <v>500</v>
      </c>
      <c r="D152" s="66">
        <v>1000</v>
      </c>
      <c r="E152" s="69">
        <f t="shared" si="4"/>
        <v>0.5882352941176471</v>
      </c>
      <c r="F152" s="70">
        <f t="shared" si="5"/>
        <v>2</v>
      </c>
    </row>
    <row r="153" spans="1:6" ht="19.5" customHeight="1">
      <c r="A153" s="39" t="s">
        <v>506</v>
      </c>
      <c r="B153" s="65">
        <v>287</v>
      </c>
      <c r="C153" s="66"/>
      <c r="D153" s="66">
        <v>72</v>
      </c>
      <c r="E153" s="69">
        <f t="shared" si="4"/>
        <v>0.2508710801393728</v>
      </c>
      <c r="F153" s="70"/>
    </row>
    <row r="154" spans="1:6" ht="19.5" customHeight="1">
      <c r="A154" s="39" t="s">
        <v>507</v>
      </c>
      <c r="B154" s="65">
        <v>0</v>
      </c>
      <c r="C154" s="66"/>
      <c r="D154" s="66">
        <v>12</v>
      </c>
      <c r="E154" s="69"/>
      <c r="F154" s="70"/>
    </row>
    <row r="155" spans="1:6" ht="19.5" customHeight="1">
      <c r="A155" s="39" t="s">
        <v>508</v>
      </c>
      <c r="B155" s="65">
        <v>39971</v>
      </c>
      <c r="C155" s="66">
        <v>13942</v>
      </c>
      <c r="D155" s="66">
        <v>35327</v>
      </c>
      <c r="E155" s="69">
        <f t="shared" si="4"/>
        <v>0.8838157664306622</v>
      </c>
      <c r="F155" s="70">
        <f t="shared" si="5"/>
        <v>2.533854540238129</v>
      </c>
    </row>
    <row r="156" spans="1:6" ht="19.5" customHeight="1">
      <c r="A156" s="39" t="s">
        <v>509</v>
      </c>
      <c r="B156" s="65">
        <v>0</v>
      </c>
      <c r="C156" s="66">
        <v>7</v>
      </c>
      <c r="D156" s="66">
        <v>43</v>
      </c>
      <c r="E156" s="69"/>
      <c r="F156" s="70">
        <f t="shared" si="5"/>
        <v>6.142857142857143</v>
      </c>
    </row>
    <row r="157" spans="1:6" ht="19.5" customHeight="1">
      <c r="A157" s="39" t="s">
        <v>510</v>
      </c>
      <c r="B157" s="65">
        <v>2026</v>
      </c>
      <c r="C157" s="66">
        <v>1362</v>
      </c>
      <c r="D157" s="66">
        <v>1629</v>
      </c>
      <c r="E157" s="69">
        <f t="shared" si="4"/>
        <v>0.8040473840078973</v>
      </c>
      <c r="F157" s="70">
        <f t="shared" si="5"/>
        <v>1.196035242290749</v>
      </c>
    </row>
    <row r="158" spans="1:6" ht="19.5" customHeight="1">
      <c r="A158" s="39" t="s">
        <v>511</v>
      </c>
      <c r="B158" s="65">
        <v>0</v>
      </c>
      <c r="C158" s="66"/>
      <c r="D158" s="66"/>
      <c r="E158" s="69"/>
      <c r="F158" s="70"/>
    </row>
    <row r="159" spans="1:6" ht="19.5" customHeight="1">
      <c r="A159" s="39" t="s">
        <v>512</v>
      </c>
      <c r="B159" s="65">
        <v>30</v>
      </c>
      <c r="C159" s="66">
        <v>28</v>
      </c>
      <c r="D159" s="66"/>
      <c r="E159" s="69"/>
      <c r="F159" s="70"/>
    </row>
    <row r="160" spans="1:6" ht="19.5" customHeight="1">
      <c r="A160" s="39" t="s">
        <v>513</v>
      </c>
      <c r="B160" s="65">
        <v>0</v>
      </c>
      <c r="C160" s="66"/>
      <c r="D160" s="66"/>
      <c r="E160" s="69"/>
      <c r="F160" s="70"/>
    </row>
    <row r="161" spans="1:6" ht="19.5" customHeight="1">
      <c r="A161" s="39" t="s">
        <v>514</v>
      </c>
      <c r="B161" s="65">
        <v>1608</v>
      </c>
      <c r="C161" s="66">
        <v>928</v>
      </c>
      <c r="D161" s="66">
        <v>1305</v>
      </c>
      <c r="E161" s="69">
        <f t="shared" si="4"/>
        <v>0.8115671641791045</v>
      </c>
      <c r="F161" s="70">
        <f t="shared" si="5"/>
        <v>1.40625</v>
      </c>
    </row>
    <row r="162" spans="1:6" ht="19.5" customHeight="1">
      <c r="A162" s="39" t="s">
        <v>515</v>
      </c>
      <c r="B162" s="65">
        <v>337</v>
      </c>
      <c r="C162" s="66">
        <v>192</v>
      </c>
      <c r="D162" s="66">
        <v>245</v>
      </c>
      <c r="E162" s="69">
        <f t="shared" si="4"/>
        <v>0.7270029673590505</v>
      </c>
      <c r="F162" s="70">
        <f t="shared" si="5"/>
        <v>1.2760416666666667</v>
      </c>
    </row>
    <row r="163" spans="1:6" ht="19.5" customHeight="1">
      <c r="A163" s="39" t="s">
        <v>516</v>
      </c>
      <c r="B163" s="65">
        <v>40</v>
      </c>
      <c r="C163" s="75">
        <v>214</v>
      </c>
      <c r="D163" s="75">
        <v>68</v>
      </c>
      <c r="E163" s="76">
        <f t="shared" si="4"/>
        <v>1.7</v>
      </c>
      <c r="F163" s="77">
        <f t="shared" si="5"/>
        <v>0.3177570093457944</v>
      </c>
    </row>
    <row r="164" spans="1:6" ht="19.5" customHeight="1">
      <c r="A164" s="39" t="s">
        <v>517</v>
      </c>
      <c r="B164" s="65">
        <v>11</v>
      </c>
      <c r="C164" s="66"/>
      <c r="D164" s="66">
        <v>11</v>
      </c>
      <c r="E164" s="69">
        <f t="shared" si="4"/>
        <v>1</v>
      </c>
      <c r="F164" s="70"/>
    </row>
    <row r="165" spans="1:6" ht="19.5" customHeight="1">
      <c r="A165" s="39" t="s">
        <v>518</v>
      </c>
      <c r="B165" s="65">
        <v>2999</v>
      </c>
      <c r="C165" s="66">
        <v>3074</v>
      </c>
      <c r="D165" s="66">
        <v>3149</v>
      </c>
      <c r="E165" s="69">
        <f t="shared" si="4"/>
        <v>1.0500166722240747</v>
      </c>
      <c r="F165" s="70">
        <f t="shared" si="5"/>
        <v>1.0243981782693559</v>
      </c>
    </row>
    <row r="166" spans="1:6" ht="19.5" customHeight="1">
      <c r="A166" s="39" t="s">
        <v>519</v>
      </c>
      <c r="B166" s="65">
        <v>2867</v>
      </c>
      <c r="C166" s="66">
        <v>1659</v>
      </c>
      <c r="D166" s="66">
        <v>2478</v>
      </c>
      <c r="E166" s="69">
        <f t="shared" si="4"/>
        <v>0.8643181025462155</v>
      </c>
      <c r="F166" s="70">
        <f t="shared" si="5"/>
        <v>1.4936708860759493</v>
      </c>
    </row>
    <row r="167" spans="1:6" ht="19.5" customHeight="1">
      <c r="A167" s="39" t="s">
        <v>520</v>
      </c>
      <c r="B167" s="65">
        <v>125</v>
      </c>
      <c r="C167" s="66">
        <v>1</v>
      </c>
      <c r="D167" s="66">
        <v>70</v>
      </c>
      <c r="E167" s="69">
        <f t="shared" si="4"/>
        <v>0.56</v>
      </c>
      <c r="F167" s="70">
        <f t="shared" si="5"/>
        <v>70</v>
      </c>
    </row>
    <row r="168" spans="1:6" ht="19.5" customHeight="1">
      <c r="A168" s="39" t="s">
        <v>521</v>
      </c>
      <c r="B168" s="65">
        <v>7</v>
      </c>
      <c r="C168" s="66">
        <v>1414</v>
      </c>
      <c r="D168" s="66">
        <v>601</v>
      </c>
      <c r="E168" s="69">
        <f t="shared" si="4"/>
        <v>85.85714285714286</v>
      </c>
      <c r="F168" s="70">
        <f t="shared" si="5"/>
        <v>0.42503536067892506</v>
      </c>
    </row>
    <row r="169" spans="1:6" ht="19.5" customHeight="1">
      <c r="A169" s="39" t="s">
        <v>522</v>
      </c>
      <c r="B169" s="65">
        <v>54</v>
      </c>
      <c r="C169" s="66"/>
      <c r="D169" s="66">
        <v>42</v>
      </c>
      <c r="E169" s="69">
        <f t="shared" si="4"/>
        <v>0.7777777777777778</v>
      </c>
      <c r="F169" s="70"/>
    </row>
    <row r="170" spans="1:6" ht="19.5" customHeight="1">
      <c r="A170" s="39" t="s">
        <v>523</v>
      </c>
      <c r="B170" s="65">
        <v>29</v>
      </c>
      <c r="C170" s="66"/>
      <c r="D170" s="66">
        <v>17</v>
      </c>
      <c r="E170" s="69">
        <f t="shared" si="4"/>
        <v>0.5862068965517241</v>
      </c>
      <c r="F170" s="70"/>
    </row>
    <row r="171" spans="1:6" ht="19.5" customHeight="1">
      <c r="A171" s="39" t="s">
        <v>524</v>
      </c>
      <c r="B171" s="65">
        <v>0</v>
      </c>
      <c r="C171" s="66"/>
      <c r="D171" s="66"/>
      <c r="E171" s="69"/>
      <c r="F171" s="70"/>
    </row>
    <row r="172" spans="1:6" ht="19.5" customHeight="1">
      <c r="A172" s="39" t="s">
        <v>525</v>
      </c>
      <c r="B172" s="65">
        <v>25</v>
      </c>
      <c r="C172" s="66"/>
      <c r="D172" s="66">
        <v>25</v>
      </c>
      <c r="E172" s="69">
        <f t="shared" si="4"/>
        <v>1</v>
      </c>
      <c r="F172" s="70"/>
    </row>
    <row r="173" spans="1:6" ht="19.5" customHeight="1">
      <c r="A173" s="39" t="s">
        <v>526</v>
      </c>
      <c r="B173" s="65">
        <v>0</v>
      </c>
      <c r="C173" s="66"/>
      <c r="D173" s="66"/>
      <c r="E173" s="69"/>
      <c r="F173" s="70"/>
    </row>
    <row r="174" spans="1:6" ht="19.5" customHeight="1">
      <c r="A174" s="39" t="s">
        <v>527</v>
      </c>
      <c r="B174" s="65">
        <v>9244</v>
      </c>
      <c r="C174" s="66">
        <v>13564</v>
      </c>
      <c r="D174" s="66">
        <v>7308</v>
      </c>
      <c r="E174" s="69">
        <f t="shared" si="4"/>
        <v>0.7905668541756815</v>
      </c>
      <c r="F174" s="70">
        <f t="shared" si="5"/>
        <v>0.5387791212031849</v>
      </c>
    </row>
    <row r="175" spans="1:6" ht="19.5" customHeight="1">
      <c r="A175" s="39" t="s">
        <v>528</v>
      </c>
      <c r="B175" s="65">
        <v>9091</v>
      </c>
      <c r="C175" s="66">
        <v>13500</v>
      </c>
      <c r="D175" s="66">
        <v>7270</v>
      </c>
      <c r="E175" s="69">
        <f t="shared" si="4"/>
        <v>0.7996920030799692</v>
      </c>
      <c r="F175" s="70">
        <f t="shared" si="5"/>
        <v>0.5385185185185185</v>
      </c>
    </row>
    <row r="176" spans="1:6" ht="19.5" customHeight="1">
      <c r="A176" s="39" t="s">
        <v>529</v>
      </c>
      <c r="B176" s="65">
        <v>0</v>
      </c>
      <c r="C176" s="66"/>
      <c r="D176" s="66"/>
      <c r="E176" s="69"/>
      <c r="F176" s="70"/>
    </row>
    <row r="177" spans="1:6" ht="19.5" customHeight="1">
      <c r="A177" s="39" t="s">
        <v>530</v>
      </c>
      <c r="B177" s="65">
        <v>4</v>
      </c>
      <c r="C177" s="66"/>
      <c r="D177" s="66"/>
      <c r="E177" s="69"/>
      <c r="F177" s="70"/>
    </row>
    <row r="178" spans="1:6" ht="19.5" customHeight="1">
      <c r="A178" s="39" t="s">
        <v>531</v>
      </c>
      <c r="B178" s="65">
        <v>149</v>
      </c>
      <c r="C178" s="66">
        <v>64</v>
      </c>
      <c r="D178" s="66">
        <v>38</v>
      </c>
      <c r="E178" s="69">
        <f t="shared" si="4"/>
        <v>0.2550335570469799</v>
      </c>
      <c r="F178" s="70">
        <f t="shared" si="5"/>
        <v>0.59375</v>
      </c>
    </row>
    <row r="179" spans="1:6" ht="19.5" customHeight="1">
      <c r="A179" s="39" t="s">
        <v>532</v>
      </c>
      <c r="B179" s="65" t="s">
        <v>36</v>
      </c>
      <c r="C179" s="66"/>
      <c r="D179" s="66"/>
      <c r="E179" s="69"/>
      <c r="F179" s="70"/>
    </row>
    <row r="180" spans="1:6" ht="19.5" customHeight="1">
      <c r="A180" s="39" t="s">
        <v>533</v>
      </c>
      <c r="B180" s="65">
        <v>20541</v>
      </c>
      <c r="C180" s="66">
        <v>69480</v>
      </c>
      <c r="D180" s="66">
        <v>20826</v>
      </c>
      <c r="E180" s="69">
        <f t="shared" si="4"/>
        <v>1.0138746896451</v>
      </c>
      <c r="F180" s="70">
        <f t="shared" si="5"/>
        <v>0.299740932642487</v>
      </c>
    </row>
    <row r="181" spans="1:6" ht="19.5" customHeight="1">
      <c r="A181" s="39" t="s">
        <v>534</v>
      </c>
      <c r="B181" s="65">
        <v>15570</v>
      </c>
      <c r="C181" s="66">
        <v>66222</v>
      </c>
      <c r="D181" s="66">
        <v>20208</v>
      </c>
      <c r="E181" s="69">
        <f t="shared" si="4"/>
        <v>1.2978805394990367</v>
      </c>
      <c r="F181" s="70">
        <f t="shared" si="5"/>
        <v>0.30515538642747125</v>
      </c>
    </row>
    <row r="182" spans="1:6" ht="19.5" customHeight="1">
      <c r="A182" s="39" t="s">
        <v>535</v>
      </c>
      <c r="B182" s="65">
        <v>0</v>
      </c>
      <c r="C182" s="66"/>
      <c r="D182" s="66"/>
      <c r="E182" s="69"/>
      <c r="F182" s="70"/>
    </row>
    <row r="183" spans="1:6" ht="19.5" customHeight="1">
      <c r="A183" s="39" t="s">
        <v>536</v>
      </c>
      <c r="B183" s="65">
        <v>4971</v>
      </c>
      <c r="C183" s="66">
        <v>3258</v>
      </c>
      <c r="D183" s="66">
        <v>618</v>
      </c>
      <c r="E183" s="69">
        <f t="shared" si="4"/>
        <v>0.12432106216053108</v>
      </c>
      <c r="F183" s="70">
        <f t="shared" si="5"/>
        <v>0.18968692449355432</v>
      </c>
    </row>
    <row r="184" spans="1:6" ht="19.5" customHeight="1">
      <c r="A184" s="78" t="s">
        <v>537</v>
      </c>
      <c r="B184" s="79">
        <v>2841</v>
      </c>
      <c r="C184" s="80">
        <v>963</v>
      </c>
      <c r="D184" s="80">
        <v>1374</v>
      </c>
      <c r="E184" s="81">
        <f t="shared" si="4"/>
        <v>0.4836325237592397</v>
      </c>
      <c r="F184" s="82">
        <f t="shared" si="5"/>
        <v>1.426791277258567</v>
      </c>
    </row>
    <row r="185" spans="1:6" ht="19.5" customHeight="1">
      <c r="A185" s="39" t="s">
        <v>538</v>
      </c>
      <c r="B185" s="65">
        <v>2652</v>
      </c>
      <c r="C185" s="66">
        <v>963</v>
      </c>
      <c r="D185" s="66">
        <v>1288</v>
      </c>
      <c r="E185" s="69">
        <f t="shared" si="4"/>
        <v>0.4856711915535445</v>
      </c>
      <c r="F185" s="70">
        <f t="shared" si="5"/>
        <v>1.3374870197300104</v>
      </c>
    </row>
    <row r="186" spans="1:6" ht="19.5" customHeight="1">
      <c r="A186" s="39" t="s">
        <v>539</v>
      </c>
      <c r="B186" s="65">
        <v>0</v>
      </c>
      <c r="C186" s="66"/>
      <c r="D186" s="66"/>
      <c r="E186" s="69"/>
      <c r="F186" s="70"/>
    </row>
    <row r="187" spans="1:6" ht="19.5" customHeight="1">
      <c r="A187" s="39" t="s">
        <v>540</v>
      </c>
      <c r="B187" s="65">
        <v>0</v>
      </c>
      <c r="C187" s="66"/>
      <c r="D187" s="66"/>
      <c r="E187" s="69"/>
      <c r="F187" s="70"/>
    </row>
    <row r="188" spans="1:6" ht="19.5" customHeight="1">
      <c r="A188" s="39" t="s">
        <v>541</v>
      </c>
      <c r="B188" s="65">
        <v>189</v>
      </c>
      <c r="C188" s="66"/>
      <c r="D188" s="66">
        <v>86</v>
      </c>
      <c r="E188" s="69">
        <f t="shared" si="4"/>
        <v>0.455026455026455</v>
      </c>
      <c r="F188" s="70"/>
    </row>
    <row r="189" spans="1:6" ht="19.5" customHeight="1">
      <c r="A189" s="39" t="s">
        <v>542</v>
      </c>
      <c r="B189" s="65">
        <v>0</v>
      </c>
      <c r="C189" s="66"/>
      <c r="D189" s="66"/>
      <c r="E189" s="69"/>
      <c r="F189" s="70"/>
    </row>
    <row r="190" spans="1:6" ht="19.5" customHeight="1">
      <c r="A190" s="39" t="s">
        <v>543</v>
      </c>
      <c r="B190" s="65">
        <v>7200</v>
      </c>
      <c r="C190" s="66">
        <v>4015</v>
      </c>
      <c r="D190" s="66">
        <v>12144</v>
      </c>
      <c r="E190" s="69">
        <f t="shared" si="4"/>
        <v>1.6866666666666668</v>
      </c>
      <c r="F190" s="70">
        <f t="shared" si="5"/>
        <v>3.0246575342465754</v>
      </c>
    </row>
    <row r="191" spans="1:6" ht="19.5" customHeight="1">
      <c r="A191" s="39" t="s">
        <v>544</v>
      </c>
      <c r="B191" s="65">
        <v>2636</v>
      </c>
      <c r="C191" s="66">
        <v>1095</v>
      </c>
      <c r="D191" s="66">
        <v>1948</v>
      </c>
      <c r="E191" s="69">
        <f t="shared" si="4"/>
        <v>0.7389984825493171</v>
      </c>
      <c r="F191" s="70">
        <f t="shared" si="5"/>
        <v>1.7789954337899543</v>
      </c>
    </row>
    <row r="192" spans="1:6" ht="19.5" customHeight="1">
      <c r="A192" s="39" t="s">
        <v>545</v>
      </c>
      <c r="B192" s="65">
        <v>1060</v>
      </c>
      <c r="C192" s="66"/>
      <c r="D192" s="66">
        <v>2687</v>
      </c>
      <c r="E192" s="69">
        <f t="shared" si="4"/>
        <v>2.5349056603773583</v>
      </c>
      <c r="F192" s="70"/>
    </row>
    <row r="193" spans="1:6" ht="19.5" customHeight="1">
      <c r="A193" s="39" t="s">
        <v>546</v>
      </c>
      <c r="B193" s="65">
        <v>0</v>
      </c>
      <c r="C193" s="66"/>
      <c r="D193" s="66"/>
      <c r="E193" s="69"/>
      <c r="F193" s="70"/>
    </row>
    <row r="194" spans="1:6" ht="19.5" customHeight="1">
      <c r="A194" s="39" t="s">
        <v>547</v>
      </c>
      <c r="B194" s="65">
        <v>0</v>
      </c>
      <c r="C194" s="66"/>
      <c r="D194" s="66"/>
      <c r="E194" s="69"/>
      <c r="F194" s="70"/>
    </row>
    <row r="195" spans="1:6" ht="19.5" customHeight="1">
      <c r="A195" s="39" t="s">
        <v>548</v>
      </c>
      <c r="B195" s="65">
        <v>959</v>
      </c>
      <c r="C195" s="75">
        <v>563</v>
      </c>
      <c r="D195" s="75">
        <v>4220</v>
      </c>
      <c r="E195" s="76">
        <f t="shared" si="4"/>
        <v>4.4004171011470286</v>
      </c>
      <c r="F195" s="77">
        <f t="shared" si="5"/>
        <v>7.495559502664299</v>
      </c>
    </row>
    <row r="196" spans="1:6" ht="19.5" customHeight="1">
      <c r="A196" s="39" t="s">
        <v>549</v>
      </c>
      <c r="B196" s="65">
        <v>1020</v>
      </c>
      <c r="C196" s="66"/>
      <c r="D196" s="66">
        <v>331</v>
      </c>
      <c r="E196" s="69">
        <f t="shared" si="4"/>
        <v>0.32450980392156864</v>
      </c>
      <c r="F196" s="70"/>
    </row>
    <row r="197" spans="1:6" ht="19.5" customHeight="1">
      <c r="A197" s="39" t="s">
        <v>550</v>
      </c>
      <c r="B197" s="65">
        <v>1525</v>
      </c>
      <c r="C197" s="66">
        <v>2357</v>
      </c>
      <c r="D197" s="66">
        <v>2958</v>
      </c>
      <c r="E197" s="69">
        <f t="shared" si="4"/>
        <v>1.939672131147541</v>
      </c>
      <c r="F197" s="70">
        <f t="shared" si="5"/>
        <v>1.2549851506151888</v>
      </c>
    </row>
    <row r="198" spans="1:6" ht="19.5" customHeight="1">
      <c r="A198" s="39" t="s">
        <v>551</v>
      </c>
      <c r="B198" s="65" t="s">
        <v>36</v>
      </c>
      <c r="C198" s="66"/>
      <c r="D198" s="66"/>
      <c r="E198" s="69"/>
      <c r="F198" s="70"/>
    </row>
    <row r="199" spans="1:6" ht="19.5" customHeight="1">
      <c r="A199" s="39" t="s">
        <v>552</v>
      </c>
      <c r="B199" s="65">
        <v>7717</v>
      </c>
      <c r="C199" s="66"/>
      <c r="D199" s="66"/>
      <c r="E199" s="69"/>
      <c r="F199" s="70"/>
    </row>
    <row r="200" spans="1:6" ht="19.5" customHeight="1">
      <c r="A200" s="39" t="s">
        <v>553</v>
      </c>
      <c r="B200" s="65">
        <v>0</v>
      </c>
      <c r="C200" s="66"/>
      <c r="D200" s="66"/>
      <c r="E200" s="69"/>
      <c r="F200" s="70"/>
    </row>
    <row r="201" spans="1:6" ht="19.5" customHeight="1">
      <c r="A201" s="39" t="s">
        <v>554</v>
      </c>
      <c r="B201" s="65">
        <v>0</v>
      </c>
      <c r="C201" s="66"/>
      <c r="D201" s="66"/>
      <c r="E201" s="69"/>
      <c r="F201" s="70"/>
    </row>
    <row r="202" spans="1:6" ht="19.5" customHeight="1">
      <c r="A202" s="39" t="s">
        <v>555</v>
      </c>
      <c r="B202" s="65">
        <v>14428</v>
      </c>
      <c r="C202" s="66">
        <v>696</v>
      </c>
      <c r="D202" s="66"/>
      <c r="E202" s="69"/>
      <c r="F202" s="70"/>
    </row>
    <row r="203" spans="1:6" ht="19.5" customHeight="1">
      <c r="A203" s="39" t="s">
        <v>556</v>
      </c>
      <c r="B203" s="65">
        <v>14428</v>
      </c>
      <c r="C203" s="66">
        <v>696</v>
      </c>
      <c r="D203" s="66"/>
      <c r="E203" s="69"/>
      <c r="F203" s="70"/>
    </row>
    <row r="204" spans="1:6" ht="19.5" customHeight="1">
      <c r="A204" s="39" t="s">
        <v>557</v>
      </c>
      <c r="B204" s="65">
        <v>67</v>
      </c>
      <c r="C204" s="66"/>
      <c r="D204" s="66"/>
      <c r="E204" s="69"/>
      <c r="F204" s="70"/>
    </row>
    <row r="205" spans="1:6" ht="19.5" customHeight="1">
      <c r="A205" s="39" t="s">
        <v>558</v>
      </c>
      <c r="B205" s="65">
        <v>67</v>
      </c>
      <c r="C205" s="66"/>
      <c r="D205" s="66"/>
      <c r="E205" s="69"/>
      <c r="F205" s="70"/>
    </row>
    <row r="206" spans="1:6" ht="19.5" customHeight="1">
      <c r="A206" s="39" t="s">
        <v>559</v>
      </c>
      <c r="B206" s="65">
        <v>34559</v>
      </c>
      <c r="C206" s="66">
        <v>1313</v>
      </c>
      <c r="D206" s="66">
        <v>9082</v>
      </c>
      <c r="E206" s="69">
        <f aca="true" t="shared" si="6" ref="E206:E211">D206/B206</f>
        <v>0.2627969559304378</v>
      </c>
      <c r="F206" s="70">
        <f aca="true" t="shared" si="7" ref="F206:F211">D206/C206</f>
        <v>6.916984006092917</v>
      </c>
    </row>
    <row r="207" spans="1:6" ht="19.5" customHeight="1">
      <c r="A207" s="39" t="s">
        <v>560</v>
      </c>
      <c r="B207" s="65">
        <v>24693</v>
      </c>
      <c r="C207" s="66"/>
      <c r="D207" s="66"/>
      <c r="E207" s="69"/>
      <c r="F207" s="70"/>
    </row>
    <row r="208" spans="1:6" ht="19.5" customHeight="1">
      <c r="A208" s="39" t="s">
        <v>561</v>
      </c>
      <c r="B208" s="65">
        <v>9866</v>
      </c>
      <c r="C208" s="66">
        <v>1313</v>
      </c>
      <c r="D208" s="66">
        <v>9082</v>
      </c>
      <c r="E208" s="69">
        <f t="shared" si="6"/>
        <v>0.9205351712953578</v>
      </c>
      <c r="F208" s="70">
        <f t="shared" si="7"/>
        <v>6.916984006092917</v>
      </c>
    </row>
    <row r="209" spans="1:6" ht="19.5" customHeight="1">
      <c r="A209" s="39" t="s">
        <v>36</v>
      </c>
      <c r="B209" s="65" t="s">
        <v>36</v>
      </c>
      <c r="C209" s="66"/>
      <c r="D209" s="66"/>
      <c r="E209" s="69"/>
      <c r="F209" s="70"/>
    </row>
    <row r="210" spans="1:6" ht="19.5" customHeight="1">
      <c r="A210" s="39" t="s">
        <v>36</v>
      </c>
      <c r="B210" s="65" t="s">
        <v>36</v>
      </c>
      <c r="C210" s="66"/>
      <c r="D210" s="66"/>
      <c r="E210" s="69"/>
      <c r="F210" s="70"/>
    </row>
    <row r="211" spans="1:6" ht="19.5" customHeight="1">
      <c r="A211" s="83" t="s">
        <v>562</v>
      </c>
      <c r="B211" s="84">
        <v>1231634</v>
      </c>
      <c r="C211" s="85">
        <f>SUM(C206,C204,C202,C199:C200,C190,C184,C180,C174,C173,C169,C165,C157,C149,C138,C131,C115,C101,C80,C73,C62,C51,C39,C36,C33,C5)</f>
        <v>1076225</v>
      </c>
      <c r="D211" s="85">
        <f>SUM(D206,D204,D202,D199:D200,D190,D184,D180,D174,D173,D169,D165,D157,D149,D138,D131,D115,D101,D80,D73,D62,D51,D39,D36,D33,D5)</f>
        <v>986371</v>
      </c>
      <c r="E211" s="73">
        <f t="shared" si="6"/>
        <v>0.8008637306212723</v>
      </c>
      <c r="F211" s="73">
        <f t="shared" si="7"/>
        <v>0.9165100234616368</v>
      </c>
    </row>
    <row r="212" spans="1:6" ht="27" customHeight="1">
      <c r="A212" s="175" t="s">
        <v>563</v>
      </c>
      <c r="B212" s="175"/>
      <c r="C212" s="175"/>
      <c r="D212" s="175"/>
      <c r="E212" s="175"/>
      <c r="F212" s="175"/>
    </row>
  </sheetData>
  <sheetProtection/>
  <mergeCells count="3">
    <mergeCell ref="A2:F2"/>
    <mergeCell ref="A3:F3"/>
    <mergeCell ref="A212:F212"/>
  </mergeCells>
  <printOptions/>
  <pageMargins left="0.7479166666666667" right="0.7479166666666667" top="0.9840277777777777" bottom="0.9840277777777777" header="0.5118055555555555" footer="0.5118055555555555"/>
  <pageSetup firstPageNumber="23" useFirstPageNumber="1" fitToHeight="0" fitToWidth="1" horizontalDpi="600" verticalDpi="600" orientation="portrait" paperSize="9" scale="8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4"/>
  <sheetViews>
    <sheetView workbookViewId="0" topLeftCell="A3">
      <selection activeCell="B4" sqref="B4:F23"/>
    </sheetView>
  </sheetViews>
  <sheetFormatPr defaultColWidth="16.00390625" defaultRowHeight="12.75"/>
  <cols>
    <col min="1" max="1" width="40.57421875" style="0" customWidth="1"/>
    <col min="2" max="6" width="13.140625" style="0" customWidth="1"/>
    <col min="7" max="254" width="9.140625" style="0" customWidth="1"/>
    <col min="255" max="255" width="26.00390625" style="0" customWidth="1"/>
  </cols>
  <sheetData>
    <row r="1" ht="15">
      <c r="A1" s="63" t="s">
        <v>564</v>
      </c>
    </row>
    <row r="2" spans="1:6" ht="49.5" customHeight="1">
      <c r="A2" s="154" t="s">
        <v>16</v>
      </c>
      <c r="B2" s="174"/>
      <c r="C2" s="174"/>
      <c r="D2" s="174"/>
      <c r="E2" s="174"/>
      <c r="F2" s="174"/>
    </row>
    <row r="3" spans="1:6" ht="15" customHeight="1">
      <c r="A3" s="105" t="s">
        <v>25</v>
      </c>
      <c r="B3" s="106"/>
      <c r="C3" s="106"/>
      <c r="D3" s="106"/>
      <c r="E3" s="106"/>
      <c r="F3" s="106"/>
    </row>
    <row r="4" spans="1:7" ht="25.5">
      <c r="A4" s="53" t="s">
        <v>26</v>
      </c>
      <c r="B4" s="54" t="s">
        <v>27</v>
      </c>
      <c r="C4" s="64" t="s">
        <v>28</v>
      </c>
      <c r="D4" s="64" t="s">
        <v>29</v>
      </c>
      <c r="E4" s="64" t="s">
        <v>30</v>
      </c>
      <c r="F4" s="38" t="s">
        <v>31</v>
      </c>
      <c r="G4" s="27"/>
    </row>
    <row r="5" spans="1:6" ht="27" customHeight="1">
      <c r="A5" s="39" t="s">
        <v>268</v>
      </c>
      <c r="B5" s="65"/>
      <c r="C5" s="66"/>
      <c r="D5" s="66"/>
      <c r="E5" s="67"/>
      <c r="F5" s="68"/>
    </row>
    <row r="6" spans="1:6" ht="27" customHeight="1">
      <c r="A6" s="39" t="s">
        <v>269</v>
      </c>
      <c r="B6" s="65"/>
      <c r="C6" s="66"/>
      <c r="D6" s="66"/>
      <c r="E6" s="67"/>
      <c r="F6" s="68"/>
    </row>
    <row r="7" spans="1:6" ht="27" customHeight="1">
      <c r="A7" s="39" t="s">
        <v>270</v>
      </c>
      <c r="B7" s="65"/>
      <c r="C7" s="66"/>
      <c r="D7" s="66"/>
      <c r="E7" s="67"/>
      <c r="F7" s="68"/>
    </row>
    <row r="8" spans="1:6" ht="27" customHeight="1">
      <c r="A8" s="39" t="s">
        <v>271</v>
      </c>
      <c r="B8" s="65"/>
      <c r="C8" s="66"/>
      <c r="D8" s="66"/>
      <c r="E8" s="67"/>
      <c r="F8" s="68"/>
    </row>
    <row r="9" spans="1:6" ht="27" customHeight="1">
      <c r="A9" s="39" t="s">
        <v>272</v>
      </c>
      <c r="B9" s="65"/>
      <c r="C9" s="66"/>
      <c r="D9" s="66"/>
      <c r="E9" s="67"/>
      <c r="F9" s="68"/>
    </row>
    <row r="10" spans="1:6" ht="27" customHeight="1">
      <c r="A10" s="39" t="s">
        <v>273</v>
      </c>
      <c r="B10" s="65">
        <v>28</v>
      </c>
      <c r="C10" s="66">
        <v>14</v>
      </c>
      <c r="D10" s="66">
        <v>10</v>
      </c>
      <c r="E10" s="69">
        <f>D10/B10</f>
        <v>0.35714285714285715</v>
      </c>
      <c r="F10" s="70">
        <f>D10/C10</f>
        <v>0.7142857142857143</v>
      </c>
    </row>
    <row r="11" spans="1:6" ht="27" customHeight="1">
      <c r="A11" s="39" t="s">
        <v>274</v>
      </c>
      <c r="B11" s="65">
        <v>27762</v>
      </c>
      <c r="C11" s="66">
        <v>4710</v>
      </c>
      <c r="D11" s="66">
        <v>4636</v>
      </c>
      <c r="E11" s="69">
        <f>D11/B11</f>
        <v>0.16699085080325626</v>
      </c>
      <c r="F11" s="70">
        <f>D11/C11</f>
        <v>0.9842887473460722</v>
      </c>
    </row>
    <row r="12" spans="1:6" ht="27" customHeight="1">
      <c r="A12" s="39" t="s">
        <v>275</v>
      </c>
      <c r="B12" s="65"/>
      <c r="C12" s="66"/>
      <c r="D12" s="66"/>
      <c r="E12" s="67"/>
      <c r="F12" s="68"/>
    </row>
    <row r="13" spans="1:6" ht="27" customHeight="1">
      <c r="A13" s="39" t="s">
        <v>276</v>
      </c>
      <c r="B13" s="65"/>
      <c r="C13" s="66"/>
      <c r="D13" s="66"/>
      <c r="E13" s="67"/>
      <c r="F13" s="68"/>
    </row>
    <row r="14" spans="1:6" ht="27" customHeight="1">
      <c r="A14" s="39" t="s">
        <v>277</v>
      </c>
      <c r="B14" s="65">
        <v>260</v>
      </c>
      <c r="C14" s="66">
        <v>127</v>
      </c>
      <c r="D14" s="66">
        <v>95</v>
      </c>
      <c r="E14" s="69">
        <f>D14/B14</f>
        <v>0.36538461538461536</v>
      </c>
      <c r="F14" s="70">
        <f>D14/C14</f>
        <v>0.7480314960629921</v>
      </c>
    </row>
    <row r="15" spans="1:6" ht="27" customHeight="1">
      <c r="A15" s="39" t="s">
        <v>278</v>
      </c>
      <c r="B15" s="65"/>
      <c r="C15" s="66"/>
      <c r="D15" s="66"/>
      <c r="E15" s="67"/>
      <c r="F15" s="68"/>
    </row>
    <row r="16" spans="1:6" ht="27" customHeight="1">
      <c r="A16" s="39" t="s">
        <v>279</v>
      </c>
      <c r="B16" s="65"/>
      <c r="C16" s="66"/>
      <c r="D16" s="66"/>
      <c r="E16" s="67"/>
      <c r="F16" s="68"/>
    </row>
    <row r="17" spans="1:6" ht="27" customHeight="1">
      <c r="A17" s="39" t="s">
        <v>280</v>
      </c>
      <c r="B17" s="65"/>
      <c r="C17" s="66"/>
      <c r="D17" s="66"/>
      <c r="E17" s="67"/>
      <c r="F17" s="68"/>
    </row>
    <row r="18" spans="1:6" ht="27" customHeight="1">
      <c r="A18" s="39" t="s">
        <v>281</v>
      </c>
      <c r="B18" s="65"/>
      <c r="C18" s="66"/>
      <c r="D18" s="66">
        <v>33</v>
      </c>
      <c r="E18" s="67"/>
      <c r="F18" s="68"/>
    </row>
    <row r="19" spans="1:6" ht="27" customHeight="1">
      <c r="A19" s="39" t="s">
        <v>282</v>
      </c>
      <c r="B19" s="65"/>
      <c r="C19" s="66"/>
      <c r="D19" s="66"/>
      <c r="E19" s="67"/>
      <c r="F19" s="68"/>
    </row>
    <row r="20" spans="1:6" ht="27" customHeight="1">
      <c r="A20" s="39" t="s">
        <v>283</v>
      </c>
      <c r="B20" s="65"/>
      <c r="C20" s="66"/>
      <c r="D20" s="66"/>
      <c r="E20" s="67"/>
      <c r="F20" s="68"/>
    </row>
    <row r="21" spans="1:6" ht="27" customHeight="1">
      <c r="A21" s="39" t="s">
        <v>284</v>
      </c>
      <c r="B21" s="65"/>
      <c r="C21" s="66"/>
      <c r="D21" s="66"/>
      <c r="E21" s="67"/>
      <c r="F21" s="68"/>
    </row>
    <row r="22" spans="1:6" ht="19.5" customHeight="1">
      <c r="A22" s="39" t="s">
        <v>36</v>
      </c>
      <c r="B22" s="65" t="s">
        <v>36</v>
      </c>
      <c r="C22" s="66" t="s">
        <v>36</v>
      </c>
      <c r="D22" s="66"/>
      <c r="E22" s="67"/>
      <c r="F22" s="68"/>
    </row>
    <row r="23" spans="1:6" ht="19.5" customHeight="1">
      <c r="A23" s="39" t="s">
        <v>36</v>
      </c>
      <c r="B23" s="65" t="s">
        <v>36</v>
      </c>
      <c r="C23" s="66" t="s">
        <v>36</v>
      </c>
      <c r="D23" s="66"/>
      <c r="E23" s="67"/>
      <c r="F23" s="68"/>
    </row>
    <row r="24" spans="1:6" ht="19.5" customHeight="1">
      <c r="A24" s="58" t="s">
        <v>285</v>
      </c>
      <c r="B24" s="71">
        <f>SUM(B5:B23)</f>
        <v>28050</v>
      </c>
      <c r="C24" s="72">
        <f>SUM(C5:C23)</f>
        <v>4851</v>
      </c>
      <c r="D24" s="72">
        <f>SUM(D5:D23)</f>
        <v>4774</v>
      </c>
      <c r="E24" s="73">
        <f>D24/B24</f>
        <v>0.17019607843137255</v>
      </c>
      <c r="F24" s="73">
        <f>D24/C24</f>
        <v>0.9841269841269841</v>
      </c>
    </row>
  </sheetData>
  <sheetProtection/>
  <mergeCells count="2">
    <mergeCell ref="A2:F2"/>
    <mergeCell ref="A3:F3"/>
  </mergeCells>
  <printOptions/>
  <pageMargins left="0.7513888888888889" right="0.7513888888888889" top="1" bottom="1" header="0.5" footer="0.5"/>
  <pageSetup firstPageNumber="29" useFirstPageNumber="1" fitToHeight="1" fitToWidth="1" horizontalDpi="600" verticalDpi="600" orientation="portrait" paperSize="9" scale="8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c:creator>
  <cp:keywords/>
  <dc:description/>
  <cp:lastModifiedBy>AutoBVT</cp:lastModifiedBy>
  <cp:lastPrinted>2019-08-23T04:14:23Z</cp:lastPrinted>
  <dcterms:created xsi:type="dcterms:W3CDTF">2019-08-02T03:44:33Z</dcterms:created>
  <dcterms:modified xsi:type="dcterms:W3CDTF">2019-09-11T22:15:43Z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